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стол\Совет\Заседания\2022\23 декабря\БЮДЖЕТ\"/>
    </mc:Choice>
  </mc:AlternateContent>
  <bookViews>
    <workbookView xWindow="0" yWindow="0" windowWidth="28800" windowHeight="11730" activeTab="1"/>
  </bookViews>
  <sheets>
    <sheet name="Приложение 7" sheetId="1" r:id="rId1"/>
    <sheet name="Приложение 8" sheetId="2" r:id="rId2"/>
  </sheets>
  <definedNames>
    <definedName name="_xlnm.Print_Area" localSheetId="1">'Приложение 8'!$A$1:$F$131</definedName>
  </definedNames>
  <calcPr calcId="162913"/>
</workbook>
</file>

<file path=xl/calcChain.xml><?xml version="1.0" encoding="utf-8"?>
<calcChain xmlns="http://schemas.openxmlformats.org/spreadsheetml/2006/main">
  <c r="F105" i="1" l="1"/>
  <c r="F53" i="1" l="1"/>
  <c r="F53" i="2" l="1"/>
  <c r="E53" i="2"/>
  <c r="E55" i="2"/>
  <c r="F55" i="2"/>
  <c r="F104" i="1"/>
  <c r="F103" i="1" s="1"/>
  <c r="E52" i="2" l="1"/>
  <c r="F52" i="2"/>
  <c r="F95" i="2"/>
  <c r="E95" i="2"/>
  <c r="F93" i="1"/>
  <c r="F95" i="1"/>
  <c r="F33" i="2"/>
  <c r="E33" i="2"/>
  <c r="F32" i="1"/>
  <c r="F45" i="1" l="1"/>
  <c r="F44" i="1" s="1"/>
  <c r="F35" i="2" l="1"/>
  <c r="F31" i="2"/>
  <c r="F29" i="2"/>
  <c r="F22" i="2"/>
  <c r="F21" i="2" s="1"/>
  <c r="F20" i="2" s="1"/>
  <c r="F19" i="2" s="1"/>
  <c r="F18" i="2" s="1"/>
  <c r="F17" i="2" s="1"/>
  <c r="E35" i="2"/>
  <c r="E31" i="2"/>
  <c r="E29" i="2"/>
  <c r="E22" i="2"/>
  <c r="E21" i="2" s="1"/>
  <c r="E20" i="2" s="1"/>
  <c r="E19" i="2" s="1"/>
  <c r="E18" i="2" s="1"/>
  <c r="E17" i="2" s="1"/>
  <c r="E75" i="2"/>
  <c r="E76" i="2" s="1"/>
  <c r="E77" i="2" s="1"/>
  <c r="E78" i="2" s="1"/>
  <c r="E79" i="2" s="1"/>
  <c r="E80" i="2" s="1"/>
  <c r="E81" i="2" s="1"/>
  <c r="F86" i="1"/>
  <c r="F84" i="1" l="1"/>
  <c r="F83" i="1" s="1"/>
  <c r="F85" i="1"/>
  <c r="F24" i="2"/>
  <c r="F26" i="2" s="1"/>
  <c r="E24" i="2"/>
  <c r="E26" i="2" s="1"/>
  <c r="F16" i="2" l="1"/>
  <c r="E16" i="2"/>
  <c r="F28" i="2"/>
  <c r="F27" i="2" s="1"/>
  <c r="F25" i="2"/>
  <c r="E28" i="2"/>
  <c r="E27" i="2" s="1"/>
  <c r="E25" i="2"/>
  <c r="F82" i="1"/>
  <c r="F81" i="1"/>
  <c r="F43" i="2"/>
  <c r="F42" i="2" s="1"/>
  <c r="F41" i="2" s="1"/>
  <c r="F40" i="2" s="1"/>
  <c r="F39" i="2" s="1"/>
  <c r="F38" i="2" s="1"/>
  <c r="E43" i="2"/>
  <c r="E42" i="2" s="1"/>
  <c r="E41" i="2" s="1"/>
  <c r="E40" i="2" s="1"/>
  <c r="E39" i="2" s="1"/>
  <c r="E38" i="2" s="1"/>
  <c r="E127" i="2" l="1"/>
  <c r="E126" i="2" s="1"/>
  <c r="E125" i="2" s="1"/>
  <c r="E124" i="2" s="1"/>
  <c r="E123" i="2" s="1"/>
  <c r="E122" i="2" s="1"/>
  <c r="E121" i="2" s="1"/>
  <c r="E119" i="2"/>
  <c r="E118" i="2" s="1"/>
  <c r="E117" i="2" s="1"/>
  <c r="E116" i="2" s="1"/>
  <c r="E115" i="2" s="1"/>
  <c r="E114" i="2" s="1"/>
  <c r="E113" i="2" s="1"/>
  <c r="E111" i="2"/>
  <c r="E110" i="2" s="1"/>
  <c r="E109" i="2" s="1"/>
  <c r="E108" i="2" s="1"/>
  <c r="E107" i="2" s="1"/>
  <c r="E106" i="2" s="1"/>
  <c r="E105" i="2" s="1"/>
  <c r="E103" i="2"/>
  <c r="E102" i="2" s="1"/>
  <c r="E100" i="2"/>
  <c r="E97" i="2"/>
  <c r="E88" i="2"/>
  <c r="E87" i="2" s="1"/>
  <c r="E86" i="2" s="1"/>
  <c r="E85" i="2" s="1"/>
  <c r="E84" i="2" s="1"/>
  <c r="E83" i="2" s="1"/>
  <c r="E72" i="2"/>
  <c r="E71" i="2" s="1"/>
  <c r="E70" i="2" s="1"/>
  <c r="E69" i="2" s="1"/>
  <c r="E63" i="2"/>
  <c r="E51" i="2"/>
  <c r="E50" i="2" s="1"/>
  <c r="E49" i="2" s="1"/>
  <c r="E48" i="2" s="1"/>
  <c r="E47" i="2" s="1"/>
  <c r="F127" i="2"/>
  <c r="F126" i="2" s="1"/>
  <c r="F125" i="2" s="1"/>
  <c r="F124" i="2" s="1"/>
  <c r="F123" i="2" s="1"/>
  <c r="F122" i="2" s="1"/>
  <c r="F121" i="2" s="1"/>
  <c r="F119" i="2"/>
  <c r="F118" i="2" s="1"/>
  <c r="F117" i="2" s="1"/>
  <c r="F116" i="2" s="1"/>
  <c r="F115" i="2" s="1"/>
  <c r="F114" i="2" s="1"/>
  <c r="F113" i="2" s="1"/>
  <c r="F111" i="2"/>
  <c r="F110" i="2" s="1"/>
  <c r="F109" i="2" s="1"/>
  <c r="F108" i="2" s="1"/>
  <c r="F107" i="2" s="1"/>
  <c r="F106" i="2" s="1"/>
  <c r="F105" i="2" s="1"/>
  <c r="F103" i="2"/>
  <c r="F102" i="2" s="1"/>
  <c r="F100" i="2"/>
  <c r="F97" i="2"/>
  <c r="F88" i="2"/>
  <c r="F87" i="2" s="1"/>
  <c r="F86" i="2" s="1"/>
  <c r="F85" i="2" s="1"/>
  <c r="F84" i="2" s="1"/>
  <c r="F83" i="2" s="1"/>
  <c r="F72" i="2"/>
  <c r="F71" i="2" s="1"/>
  <c r="F70" i="2" s="1"/>
  <c r="F69" i="2" s="1"/>
  <c r="F63" i="2"/>
  <c r="F51" i="2"/>
  <c r="F50" i="2" s="1"/>
  <c r="F49" i="2" s="1"/>
  <c r="F48" i="2" s="1"/>
  <c r="F94" i="2" l="1"/>
  <c r="F93" i="2" s="1"/>
  <c r="F92" i="2" s="1"/>
  <c r="F91" i="2" s="1"/>
  <c r="F90" i="2" s="1"/>
  <c r="E94" i="2"/>
  <c r="E93" i="2" s="1"/>
  <c r="E92" i="2" s="1"/>
  <c r="E91" i="2" s="1"/>
  <c r="E90" i="2" s="1"/>
  <c r="E62" i="2"/>
  <c r="E61" i="2" s="1"/>
  <c r="E60" i="2" s="1"/>
  <c r="E59" i="2" s="1"/>
  <c r="E58" i="2" s="1"/>
  <c r="F62" i="2"/>
  <c r="F61" i="2" s="1"/>
  <c r="F60" i="2" s="1"/>
  <c r="F59" i="2" s="1"/>
  <c r="F58" i="2" s="1"/>
  <c r="E37" i="2"/>
  <c r="E68" i="2"/>
  <c r="E67" i="2" s="1"/>
  <c r="E66" i="2" s="1"/>
  <c r="F37" i="2"/>
  <c r="F47" i="2"/>
  <c r="F68" i="2"/>
  <c r="F67" i="2" s="1"/>
  <c r="F66" i="2" s="1"/>
  <c r="F129" i="1"/>
  <c r="F128" i="1" s="1"/>
  <c r="F127" i="1" s="1"/>
  <c r="F126" i="1" s="1"/>
  <c r="F125" i="1" s="1"/>
  <c r="F121" i="1"/>
  <c r="F120" i="1" s="1"/>
  <c r="F119" i="1" s="1"/>
  <c r="F118" i="1" s="1"/>
  <c r="F117" i="1" s="1"/>
  <c r="F116" i="1" s="1"/>
  <c r="F115" i="1" s="1"/>
  <c r="F113" i="1"/>
  <c r="F112" i="1" s="1"/>
  <c r="F111" i="1" s="1"/>
  <c r="F110" i="1" s="1"/>
  <c r="F109" i="1" s="1"/>
  <c r="F108" i="1" s="1"/>
  <c r="F107" i="1" s="1"/>
  <c r="F101" i="1"/>
  <c r="F100" i="1" s="1"/>
  <c r="F98" i="1"/>
  <c r="F92" i="1" s="1"/>
  <c r="F79" i="1"/>
  <c r="F78" i="1" s="1"/>
  <c r="F77" i="1" s="1"/>
  <c r="F76" i="1" s="1"/>
  <c r="F75" i="1" s="1"/>
  <c r="F74" i="1" s="1"/>
  <c r="F71" i="1"/>
  <c r="F70" i="1" s="1"/>
  <c r="F69" i="1" s="1"/>
  <c r="F63" i="1"/>
  <c r="F55" i="1"/>
  <c r="F34" i="1"/>
  <c r="F30" i="1"/>
  <c r="F28" i="1"/>
  <c r="F91" i="1" l="1"/>
  <c r="F90" i="1" s="1"/>
  <c r="F89" i="1" s="1"/>
  <c r="F88" i="1" s="1"/>
  <c r="E57" i="2"/>
  <c r="F57" i="2"/>
  <c r="F62" i="1"/>
  <c r="F123" i="1"/>
  <c r="F124" i="1"/>
  <c r="F52" i="1"/>
  <c r="F51" i="1"/>
  <c r="F50" i="1" s="1"/>
  <c r="E74" i="2"/>
  <c r="F23" i="1"/>
  <c r="F25" i="1" s="1"/>
  <c r="F68" i="1"/>
  <c r="F67" i="1" s="1"/>
  <c r="F21" i="1"/>
  <c r="F20" i="1" s="1"/>
  <c r="F19" i="1" s="1"/>
  <c r="F18" i="1" s="1"/>
  <c r="F17" i="1" s="1"/>
  <c r="F16" i="1" s="1"/>
  <c r="F15" i="1" s="1"/>
  <c r="F61" i="1" l="1"/>
  <c r="F60" i="1" s="1"/>
  <c r="F59" i="1" s="1"/>
  <c r="F58" i="1" s="1"/>
  <c r="F57" i="1" s="1"/>
  <c r="F73" i="1"/>
  <c r="E131" i="2"/>
  <c r="E15" i="2" s="1"/>
  <c r="F49" i="1"/>
  <c r="F48" i="1" s="1"/>
  <c r="F47" i="1" s="1"/>
  <c r="F27" i="1"/>
  <c r="F26" i="1" s="1"/>
  <c r="F24" i="1"/>
  <c r="F14" i="1"/>
  <c r="F131" i="1" l="1"/>
  <c r="F42" i="1"/>
  <c r="F41" i="1" s="1"/>
  <c r="F40" i="1" s="1"/>
  <c r="F39" i="1" s="1"/>
  <c r="F38" i="1" s="1"/>
  <c r="F37" i="1" s="1"/>
  <c r="F36" i="1" s="1"/>
  <c r="F75" i="2"/>
  <c r="F74" i="2" s="1"/>
  <c r="F131" i="2" s="1"/>
  <c r="F15" i="2" s="1"/>
  <c r="F76" i="2" l="1"/>
  <c r="F77" i="2" s="1"/>
  <c r="F78" i="2" s="1"/>
  <c r="F79" i="2" s="1"/>
  <c r="F80" i="2" s="1"/>
  <c r="F81" i="2" s="1"/>
</calcChain>
</file>

<file path=xl/sharedStrings.xml><?xml version="1.0" encoding="utf-8"?>
<sst xmlns="http://schemas.openxmlformats.org/spreadsheetml/2006/main" count="748" uniqueCount="144">
  <si>
    <t>Наименования</t>
  </si>
  <si>
    <t>ЦСР</t>
  </si>
  <si>
    <t>ВР</t>
  </si>
  <si>
    <t>Сумма (руб.)</t>
  </si>
  <si>
    <t>791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</si>
  <si>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</si>
  <si>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</si>
  <si>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Муниципальная программа "Совершенствование деятельности органов местного самоуправления муниципального района Иглинский район Республики Башкортостан"</t>
  </si>
  <si>
    <t>0100000000</t>
  </si>
  <si>
    <t>Подпрограмма "Развитие муниципальной службы в органах местного самоуправления муниципального района Иглинский район Республики Башкортостан"</t>
  </si>
  <si>
    <t>0110000000</t>
  </si>
  <si>
    <t>Основное мероприятие "Содержание аппаратов органов местного самоуправления"</t>
  </si>
  <si>
    <t>0110200000</t>
  </si>
  <si>
    <t>Глава муниципального образования</t>
  </si>
  <si>
    <t>0110202030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</si>
  <si>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</si>
  <si>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</si>
  <si>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</si>
  <si>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</si>
  <si>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Текущие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</si>
  <si>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</si>
  <si>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Аппараты органов государственной власти Республики Башкортостан</t>
  </si>
  <si>
    <t>0110202040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</si>
  <si>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</si>
  <si>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</si>
  <si>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</si>
  <si>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</si>
  <si>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</si>
  <si>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</si>
  <si>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</si>
  <si>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</si>
  <si>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НАЦИОНАЛЬНАЯ ОБОРОНА</t>
  </si>
  <si>
    <t>Мобилизационная и вневойсковая подготовка</t>
  </si>
  <si>
    <t>Субвенции на осуществление первичного воинского учета на территориях, где отсутствуют военные комиссариаты</t>
  </si>
  <si>
    <t>0110251180</t>
  </si>
  <si>
    <t>244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</si>
  <si>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</si>
  <si>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</si>
  <si>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Муниципальная программа "Обеспечение первичных мер пожарной безопасности на территорииях сельских поселений муниципального района Иглинский район Республики Башкортостан"</t>
  </si>
  <si>
    <t>1800000000</t>
  </si>
  <si>
    <t>Подпрограмма "Обеспечение первичных мер пожарной безопасности на территориях сельских поселений муниципального района Иглинский район Республики Башкортостан"</t>
  </si>
  <si>
    <t>1810000000</t>
  </si>
  <si>
    <t>Основное мероприятие "Обеспечение первичных мер пожарной безопасности на территориях сельских поселений муниципального района Иглинский район Республики Башкортостан"</t>
  </si>
  <si>
    <t>1810100000</t>
  </si>
  <si>
    <t>Мероприятия по развитию инфраструктуры объектов противопожарной службы</t>
  </si>
  <si>
    <t>1810124300</t>
  </si>
  <si>
    <t>НАЦИОНАЛЬНАЯ ЭКОНОМИКА</t>
  </si>
  <si>
    <t>Дорожное хозяйство (дорожные фонды)</t>
  </si>
  <si>
    <t>Муниципальная программа "Комплексное развитие систем транспортной инфраструктуры на территории муниципального района Иглинский район Республики Башкортостан"</t>
  </si>
  <si>
    <t>0400000000</t>
  </si>
  <si>
    <t>Подпрограмма "Комплексное развитие систем транспортной инфраструктуры на территории муниципального района Иглинский район Республики Башкортостан"</t>
  </si>
  <si>
    <t>0410000000</t>
  </si>
  <si>
    <t>Основное мероприятие "Содержание автомобильных дорог общего пользования и сооружений на них"</t>
  </si>
  <si>
    <t>0410100000</t>
  </si>
  <si>
    <t>Дорожное хозяйство</t>
  </si>
  <si>
    <t>0410103150</t>
  </si>
  <si>
    <t>Другие вопросы в области национальной экономики</t>
  </si>
  <si>
    <t>Непрограммные расходы</t>
  </si>
  <si>
    <t>9900000000</t>
  </si>
  <si>
    <t>9910000000</t>
  </si>
  <si>
    <t>9910100000</t>
  </si>
  <si>
    <t>Мероприятия в области строительства, архитектуры и градостроительства</t>
  </si>
  <si>
    <t>9910103380</t>
  </si>
  <si>
    <t>ЖИЛИЩНО-КОММУНАЛЬНОЕ ХОЗЯЙСТВО</t>
  </si>
  <si>
    <t>Коммунальное хозяйство</t>
  </si>
  <si>
    <t>Муниципальная программа "Комплексное развитие систем коммунальной инфраструктуры муниципального района Иглинский район"</t>
  </si>
  <si>
    <t>1700000000</t>
  </si>
  <si>
    <t>Подпрограмма "Комплексное развитие систем коммунальной инфраструктуры муниципального района Иглинский район"</t>
  </si>
  <si>
    <t>1710000000</t>
  </si>
  <si>
    <t>Основное мероприятие "Комплексное развитие систем коммунальной инфраструктуры муниципального района Иглинский район"</t>
  </si>
  <si>
    <t>1710100000</t>
  </si>
  <si>
    <t>Мероприятия в области коммунального хозяйства</t>
  </si>
  <si>
    <t>1710103560</t>
  </si>
  <si>
    <t>Благоустройство</t>
  </si>
  <si>
    <t>2600000000</t>
  </si>
  <si>
    <t>Подпрограмма "Благоустройство территорий сельских поселений муниципального района Иглинский район Республики Башкортостан"</t>
  </si>
  <si>
    <t>2610000000</t>
  </si>
  <si>
    <t>Основное мероприятие "Благоустройство территорий сельских поселений муниципального района Иглинский район Республики Башкортостан"</t>
  </si>
  <si>
    <t>2610100000</t>
  </si>
  <si>
    <t>Мероприятия по благоустройству территорий населенных пунктов</t>
  </si>
  <si>
    <t>2610106050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</si>
  <si>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сельских поселений</t>
  </si>
  <si>
    <t>2610174040</t>
  </si>
  <si>
    <t>ОХРАНА ОКРУЖАЮЩЕЙ СРЕДЫ</t>
  </si>
  <si>
    <t>Другие вопросы в области охраны окружающей среды</t>
  </si>
  <si>
    <t>Мероприятия в области экологии и природопользования</t>
  </si>
  <si>
    <t>2610141200</t>
  </si>
  <si>
    <t>КУЛЬТУРА, КИНЕМАТОГРАФИЯ</t>
  </si>
  <si>
    <t>Культура</t>
  </si>
  <si>
    <t>Муниципальная программа "Развитие культуры и искусства в муниципальном районе Иглинский район Республики Башкортостан"</t>
  </si>
  <si>
    <t>0800000000</t>
  </si>
  <si>
    <t>Подпрограмма "Развитие культурно-досуговой деятельности в муниципальном районе Иглинский район"</t>
  </si>
  <si>
    <t>0810000000</t>
  </si>
  <si>
    <t>Основное мероприятие "Содержание клубной сети муниципального района Иглинский район"</t>
  </si>
  <si>
    <t>0810100000</t>
  </si>
  <si>
    <t>Мероприятия в сфере культуры, кинематографии</t>
  </si>
  <si>
    <t>0810145870</t>
  </si>
  <si>
    <t>ФИЗИЧЕСКАЯ КУЛЬТУРА И СПОРТ</t>
  </si>
  <si>
    <t>Физическая культура</t>
  </si>
  <si>
    <t>Муниципальная программа "Развитие физической культуры и спорта в муниципальном районе Иглинский район Республики Башкортостан"</t>
  </si>
  <si>
    <t>1100000000</t>
  </si>
  <si>
    <t>Подпрограмма "Развитие физической культуры и спорта в муниципальном районе Иглинский район Республики Башкортостан"</t>
  </si>
  <si>
    <t>1110000000</t>
  </si>
  <si>
    <t>Основное мероприятие "Участие в спортивных мероприятиях"</t>
  </si>
  <si>
    <t>1110100000</t>
  </si>
  <si>
    <t>Реализация планов официальных физкультурных мероприятий</t>
  </si>
  <si>
    <t>1110141870</t>
  </si>
  <si>
    <t>Итого:</t>
  </si>
  <si>
    <t>2023г.</t>
  </si>
  <si>
    <t>2024г.</t>
  </si>
  <si>
    <t>Условно утвержденные орасходы</t>
  </si>
  <si>
    <t>Вед.</t>
  </si>
  <si>
    <t>Жилищное хозяйство</t>
  </si>
  <si>
    <t>Муниципальная программа "По проведению капитального ремонта многоквартирных домов в муниципальном районе Иглинский район Республики Башкортостан"</t>
  </si>
  <si>
    <t>2000000000</t>
  </si>
  <si>
    <t>Подпрограмма "Проведение капитального ремонта многоквартирных домов в муниципальном районе Иглинский район Республики Башкортостан"</t>
  </si>
  <si>
    <t>2010000000</t>
  </si>
  <si>
    <t>Основное мероприятие "Проведение капитального ремонта многоквартирных домов в муниципальном районе Иглинский район Республики Башкортостан"</t>
  </si>
  <si>
    <t>2010100000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</si>
  <si>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</si>
  <si>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2010103610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</si>
  <si>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</si>
  <si>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</si>
  <si>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300</t>
  </si>
  <si>
    <t>320</t>
  </si>
  <si>
    <t>Расходы на выплаты персоналу казенных учреждений</t>
  </si>
  <si>
    <t>110</t>
  </si>
  <si>
    <t>Муниципальная программа "Развитие объектов внешнего благоустройства территорий населенных пунктов муниципального района Иглинский район"</t>
  </si>
  <si>
    <t>Предоставление субсидий бюджетным, автономным учреждениям и иным некоммерческим организациям</t>
  </si>
  <si>
    <t>Региональный проект «Формирование комфортной городской среды»</t>
  </si>
  <si>
    <t>Реализация программ формирования современной городской среды</t>
  </si>
  <si>
    <t>Администрация сельского поселения Иглинский сельсовет муниципального района Иглинский район Республики Башкортостан</t>
  </si>
  <si>
    <t>Ведомственная структура расходов бюджета сельского поселения Иглинский сельсовет муниципального района Иглинский район Республики Башкортостан на 2023 год</t>
  </si>
  <si>
    <t>Ведомственная структура расходов бюджета сельского поселения Иглинский сельсовет муниципального района Иглинский район Республики Башкортостан на плановый период 2024 и 2025 годов</t>
  </si>
  <si>
    <t>2025г.</t>
  </si>
  <si>
    <t>051F255550</t>
  </si>
  <si>
    <t>0500000000</t>
  </si>
  <si>
    <t>0510000000</t>
  </si>
  <si>
    <t>0510100000</t>
  </si>
  <si>
    <t>0510106050</t>
  </si>
  <si>
    <t>0510174040</t>
  </si>
  <si>
    <t>0510141200</t>
  </si>
  <si>
    <t xml:space="preserve">Приложение №7
к решению Совета сельского поселения Иглинский
сельсовет муниципального района Иглинский район Республики Башкортостан «О бюджете сельского поселения Иглинский сельсовет муниципального района Иглинский район Республики  Башкортостан на 2023 год и на плановый период 2024 и 2025 годов»
                  № 582 от «23» декабря 2022 года
</t>
  </si>
  <si>
    <t xml:space="preserve">
Приложение №8
к решению Совета сельского поселения Иглинский
сельсовет муниципального района Иглинский район Республики Башкортостан «О бюджете сельского поселения Иглинский сельсовет муниципального района Иглинский район Республики  Башкортостан на 2023 год и на плановый период 2024 и 2025 годов»
                  № 582 от «23»декабря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</si>
</sst>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₽_-;\-* #,##0.00\ _₽_-;_-* &quot;-&quot;??\ _₽_-;_-@_-"/>
    <numFmt numFmtId="164" formatCode="#,##0.00_ ;[Red]\-#,##0.00\ "/>
  </numFmts>
  <fonts count="12" x14ac:knownFonts="1">
    <font>
      <sz val="11"/>
      <color indexed="8"/>
      <name val="Calibri"/>
      <family val="2"/>
      <scheme val="minor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11"/>
      <color indexed="8"/>
      <name val="Calibri"/>
      <family val="2"/>
      <scheme val="minor"/>
    </font>
    <font>
      <sz val="8"/>
      <color rgb="FF000000"/>
      <name val="Arial"/>
      <family val="2"/>
      <charset val="204"/>
    </font>
    <font>
      <sz val="11"/>
      <color indexed="8"/>
      <name val="Calibri"/>
      <family val="2"/>
      <scheme val="minor"/>
    </font>
    <font>
      <sz val="8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10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118">
    <xf numFmtId="0" fontId="0" fillId="0" borderId="0" xfId="0"/>
    <xf numFmtId="2" fontId="1" fillId="0" borderId="2" xfId="0" applyNumberFormat="1" applyFont="1" applyBorder="1" applyAlignment="1">
      <alignment vertical="center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2" fontId="1" fillId="0" borderId="0" xfId="0" applyNumberFormat="1" applyFont="1" applyBorder="1" applyAlignment="1"/>
    <xf numFmtId="2" fontId="4" fillId="0" borderId="0" xfId="0" applyNumberFormat="1" applyFont="1" applyBorder="1" applyAlignment="1"/>
    <xf numFmtId="2" fontId="1" fillId="0" borderId="0" xfId="0" applyNumberFormat="1" applyFont="1" applyBorder="1" applyAlignment="1">
      <alignment horizontal="center" wrapText="1"/>
    </xf>
    <xf numFmtId="0" fontId="6" fillId="0" borderId="0" xfId="0" applyFont="1"/>
    <xf numFmtId="0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right" vertical="center"/>
    </xf>
    <xf numFmtId="0" fontId="2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right" vertical="center"/>
    </xf>
    <xf numFmtId="2" fontId="1" fillId="0" borderId="1" xfId="0" applyNumberFormat="1" applyFont="1" applyBorder="1" applyAlignment="1">
      <alignment vertical="center"/>
    </xf>
    <xf numFmtId="0" fontId="5" fillId="0" borderId="11" xfId="0" applyNumberFormat="1" applyFont="1" applyBorder="1" applyAlignment="1">
      <alignment vertical="center" wrapText="1"/>
    </xf>
    <xf numFmtId="0" fontId="1" fillId="0" borderId="11" xfId="0" applyNumberFormat="1" applyFont="1" applyBorder="1" applyAlignment="1">
      <alignment vertical="center" wrapText="1"/>
    </xf>
    <xf numFmtId="2" fontId="1" fillId="0" borderId="11" xfId="0" applyNumberFormat="1" applyFont="1" applyBorder="1" applyAlignment="1">
      <alignment vertical="center" wrapText="1"/>
    </xf>
    <xf numFmtId="2" fontId="7" fillId="0" borderId="11" xfId="0" applyNumberFormat="1" applyFont="1" applyBorder="1" applyAlignment="1">
      <alignment horizontal="left" vertical="center" wrapText="1"/>
    </xf>
    <xf numFmtId="2" fontId="7" fillId="0" borderId="13" xfId="0" applyNumberFormat="1" applyFont="1" applyBorder="1" applyAlignment="1">
      <alignment horizontal="left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2" fontId="1" fillId="0" borderId="14" xfId="0" applyNumberFormat="1" applyFont="1" applyBorder="1" applyAlignment="1">
      <alignment horizontal="center" vertical="center"/>
    </xf>
    <xf numFmtId="164" fontId="1" fillId="0" borderId="15" xfId="0" applyNumberFormat="1" applyFont="1" applyBorder="1" applyAlignment="1">
      <alignment horizontal="right" vertical="center"/>
    </xf>
    <xf numFmtId="164" fontId="2" fillId="0" borderId="17" xfId="0" applyNumberFormat="1" applyFont="1" applyBorder="1" applyAlignment="1">
      <alignment horizontal="right" vertical="center"/>
    </xf>
    <xf numFmtId="0" fontId="5" fillId="0" borderId="19" xfId="0" applyNumberFormat="1" applyFont="1" applyBorder="1" applyAlignment="1">
      <alignment horizontal="center" vertical="center" wrapText="1"/>
    </xf>
    <xf numFmtId="0" fontId="5" fillId="0" borderId="20" xfId="0" applyNumberFormat="1" applyFont="1" applyBorder="1" applyAlignment="1">
      <alignment horizontal="center" vertical="center" wrapText="1"/>
    </xf>
    <xf numFmtId="0" fontId="5" fillId="0" borderId="21" xfId="0" applyNumberFormat="1" applyFont="1" applyBorder="1" applyAlignment="1">
      <alignment vertical="center" wrapText="1"/>
    </xf>
    <xf numFmtId="0" fontId="2" fillId="0" borderId="22" xfId="0" applyNumberFormat="1" applyFont="1" applyBorder="1" applyAlignment="1">
      <alignment horizontal="center" vertical="center" wrapText="1"/>
    </xf>
    <xf numFmtId="164" fontId="2" fillId="0" borderId="22" xfId="0" applyNumberFormat="1" applyFont="1" applyBorder="1" applyAlignment="1">
      <alignment horizontal="right" vertical="center"/>
    </xf>
    <xf numFmtId="0" fontId="2" fillId="0" borderId="23" xfId="0" applyNumberFormat="1" applyFont="1" applyBorder="1" applyAlignment="1">
      <alignment horizontal="center" vertical="center" wrapText="1"/>
    </xf>
    <xf numFmtId="0" fontId="2" fillId="0" borderId="24" xfId="0" applyNumberFormat="1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2" fontId="7" fillId="0" borderId="2" xfId="0" applyNumberFormat="1" applyFont="1" applyBorder="1" applyAlignment="1">
      <alignment horizontal="center" vertical="center"/>
    </xf>
    <xf numFmtId="0" fontId="7" fillId="0" borderId="25" xfId="0" applyNumberFormat="1" applyFont="1" applyBorder="1" applyAlignment="1">
      <alignment horizontal="center" vertical="center" wrapText="1"/>
    </xf>
    <xf numFmtId="2" fontId="7" fillId="0" borderId="25" xfId="0" applyNumberFormat="1" applyFont="1" applyBorder="1" applyAlignment="1">
      <alignment horizontal="center" vertical="center"/>
    </xf>
    <xf numFmtId="0" fontId="2" fillId="0" borderId="28" xfId="0" applyNumberFormat="1" applyFont="1" applyBorder="1" applyAlignment="1">
      <alignment horizontal="center" vertical="center" wrapText="1"/>
    </xf>
    <xf numFmtId="0" fontId="2" fillId="0" borderId="30" xfId="0" applyNumberFormat="1" applyFont="1" applyBorder="1" applyAlignment="1">
      <alignment horizontal="center" vertical="center" wrapText="1"/>
    </xf>
    <xf numFmtId="164" fontId="2" fillId="0" borderId="32" xfId="0" applyNumberFormat="1" applyFont="1" applyBorder="1" applyAlignment="1">
      <alignment horizontal="right" vertical="center"/>
    </xf>
    <xf numFmtId="164" fontId="5" fillId="0" borderId="34" xfId="0" applyNumberFormat="1" applyFont="1" applyBorder="1" applyAlignment="1">
      <alignment horizontal="right" vertical="center"/>
    </xf>
    <xf numFmtId="164" fontId="1" fillId="0" borderId="34" xfId="0" applyNumberFormat="1" applyFont="1" applyBorder="1" applyAlignment="1">
      <alignment horizontal="right" vertical="center"/>
    </xf>
    <xf numFmtId="164" fontId="2" fillId="0" borderId="38" xfId="0" applyNumberFormat="1" applyFont="1" applyBorder="1" applyAlignment="1">
      <alignment horizontal="right" vertical="center"/>
    </xf>
    <xf numFmtId="0" fontId="7" fillId="0" borderId="11" xfId="0" applyNumberFormat="1" applyFont="1" applyBorder="1" applyAlignment="1">
      <alignment vertical="center" wrapText="1"/>
    </xf>
    <xf numFmtId="164" fontId="7" fillId="0" borderId="1" xfId="0" applyNumberFormat="1" applyFont="1" applyBorder="1" applyAlignment="1">
      <alignment horizontal="right" vertical="center"/>
    </xf>
    <xf numFmtId="2" fontId="9" fillId="0" borderId="12" xfId="1" applyNumberFormat="1" applyFont="1" applyBorder="1" applyAlignment="1">
      <alignment horizontal="right"/>
    </xf>
    <xf numFmtId="0" fontId="2" fillId="0" borderId="39" xfId="0" applyNumberFormat="1" applyFont="1" applyBorder="1" applyAlignment="1">
      <alignment horizontal="center" vertical="center" wrapText="1"/>
    </xf>
    <xf numFmtId="0" fontId="5" fillId="0" borderId="40" xfId="0" applyNumberFormat="1" applyFont="1" applyBorder="1" applyAlignment="1">
      <alignment horizontal="center" vertical="center" wrapText="1"/>
    </xf>
    <xf numFmtId="0" fontId="2" fillId="0" borderId="40" xfId="0" applyNumberFormat="1" applyFont="1" applyBorder="1" applyAlignment="1">
      <alignment horizontal="center" vertical="center" wrapText="1"/>
    </xf>
    <xf numFmtId="0" fontId="1" fillId="0" borderId="40" xfId="0" applyNumberFormat="1" applyFont="1" applyBorder="1" applyAlignment="1">
      <alignment horizontal="center" vertical="center" wrapText="1"/>
    </xf>
    <xf numFmtId="2" fontId="1" fillId="0" borderId="40" xfId="0" applyNumberFormat="1" applyFont="1" applyBorder="1" applyAlignment="1">
      <alignment horizontal="center" vertical="center"/>
    </xf>
    <xf numFmtId="0" fontId="5" fillId="0" borderId="25" xfId="0" applyNumberFormat="1" applyFont="1" applyBorder="1" applyAlignment="1">
      <alignment horizontal="center" vertical="center" wrapText="1"/>
    </xf>
    <xf numFmtId="164" fontId="2" fillId="0" borderId="41" xfId="0" applyNumberFormat="1" applyFont="1" applyBorder="1" applyAlignment="1">
      <alignment horizontal="right" vertical="center"/>
    </xf>
    <xf numFmtId="164" fontId="5" fillId="0" borderId="42" xfId="0" applyNumberFormat="1" applyFont="1" applyBorder="1" applyAlignment="1">
      <alignment horizontal="right" vertical="center"/>
    </xf>
    <xf numFmtId="164" fontId="1" fillId="0" borderId="43" xfId="0" applyNumberFormat="1" applyFont="1" applyBorder="1" applyAlignment="1">
      <alignment horizontal="right" vertical="center"/>
    </xf>
    <xf numFmtId="164" fontId="1" fillId="0" borderId="42" xfId="0" applyNumberFormat="1" applyFont="1" applyBorder="1" applyAlignment="1">
      <alignment horizontal="right" vertical="center"/>
    </xf>
    <xf numFmtId="164" fontId="7" fillId="0" borderId="42" xfId="0" applyNumberFormat="1" applyFont="1" applyBorder="1" applyAlignment="1">
      <alignment horizontal="right" vertical="center"/>
    </xf>
    <xf numFmtId="0" fontId="7" fillId="0" borderId="1" xfId="0" applyNumberFormat="1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/>
    </xf>
    <xf numFmtId="0" fontId="2" fillId="0" borderId="44" xfId="0" applyNumberFormat="1" applyFont="1" applyBorder="1" applyAlignment="1">
      <alignment horizontal="center" vertical="center" wrapText="1"/>
    </xf>
    <xf numFmtId="0" fontId="2" fillId="0" borderId="45" xfId="0" applyNumberFormat="1" applyFont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2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/>
    </xf>
    <xf numFmtId="2" fontId="7" fillId="0" borderId="11" xfId="0" applyNumberFormat="1" applyFont="1" applyBorder="1" applyAlignment="1">
      <alignment vertical="center" wrapText="1"/>
    </xf>
    <xf numFmtId="1" fontId="1" fillId="0" borderId="1" xfId="0" applyNumberFormat="1" applyFont="1" applyBorder="1" applyAlignment="1">
      <alignment horizontal="center" vertical="center"/>
    </xf>
    <xf numFmtId="164" fontId="5" fillId="0" borderId="12" xfId="0" applyNumberFormat="1" applyFont="1" applyBorder="1" applyAlignment="1">
      <alignment horizontal="right" vertical="center"/>
    </xf>
    <xf numFmtId="164" fontId="1" fillId="0" borderId="12" xfId="0" applyNumberFormat="1" applyFont="1" applyBorder="1" applyAlignment="1">
      <alignment horizontal="right" vertical="center"/>
    </xf>
    <xf numFmtId="164" fontId="2" fillId="0" borderId="48" xfId="0" applyNumberFormat="1" applyFont="1" applyBorder="1" applyAlignment="1">
      <alignment horizontal="right" vertical="center"/>
    </xf>
    <xf numFmtId="2" fontId="10" fillId="0" borderId="12" xfId="1" applyNumberFormat="1" applyFont="1" applyBorder="1" applyAlignment="1">
      <alignment horizontal="right"/>
    </xf>
    <xf numFmtId="164" fontId="5" fillId="0" borderId="35" xfId="0" applyNumberFormat="1" applyFont="1" applyBorder="1" applyAlignment="1">
      <alignment horizontal="right" vertical="center"/>
    </xf>
    <xf numFmtId="164" fontId="5" fillId="0" borderId="43" xfId="0" applyNumberFormat="1" applyFont="1" applyBorder="1" applyAlignment="1">
      <alignment horizontal="right" vertical="center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0" fillId="0" borderId="0" xfId="0" applyAlignment="1">
      <alignment horizontal="right" vertical="top" wrapText="1"/>
    </xf>
    <xf numFmtId="0" fontId="3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right" vertical="center" wrapText="1"/>
    </xf>
    <xf numFmtId="0" fontId="2" fillId="0" borderId="26" xfId="0" applyNumberFormat="1" applyFont="1" applyBorder="1" applyAlignment="1">
      <alignment horizontal="center" vertical="center" wrapText="1"/>
    </xf>
    <xf numFmtId="0" fontId="2" fillId="0" borderId="27" xfId="0" applyNumberFormat="1" applyFont="1" applyBorder="1" applyAlignment="1">
      <alignment horizontal="center" vertical="center" wrapText="1"/>
    </xf>
    <xf numFmtId="0" fontId="2" fillId="0" borderId="29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31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1" fillId="0" borderId="33" xfId="0" applyNumberFormat="1" applyFont="1" applyBorder="1" applyAlignment="1">
      <alignment horizontal="left" vertical="center" wrapText="1"/>
    </xf>
    <xf numFmtId="0" fontId="1" fillId="0" borderId="2" xfId="0" applyNumberFormat="1" applyFont="1" applyBorder="1" applyAlignment="1">
      <alignment horizontal="left" vertical="center" wrapText="1"/>
    </xf>
    <xf numFmtId="2" fontId="1" fillId="0" borderId="33" xfId="0" applyNumberFormat="1" applyFont="1" applyBorder="1" applyAlignment="1">
      <alignment horizontal="left" vertical="center" wrapText="1"/>
    </xf>
    <xf numFmtId="2" fontId="1" fillId="0" borderId="2" xfId="0" applyNumberFormat="1" applyFont="1" applyBorder="1" applyAlignment="1">
      <alignment horizontal="left" vertical="center" wrapText="1"/>
    </xf>
    <xf numFmtId="0" fontId="5" fillId="0" borderId="33" xfId="0" applyNumberFormat="1" applyFont="1" applyBorder="1" applyAlignment="1">
      <alignment horizontal="left" vertical="center" wrapText="1"/>
    </xf>
    <xf numFmtId="0" fontId="5" fillId="0" borderId="2" xfId="0" applyNumberFormat="1" applyFont="1" applyBorder="1" applyAlignment="1">
      <alignment horizontal="left" vertical="center" wrapText="1"/>
    </xf>
    <xf numFmtId="2" fontId="1" fillId="0" borderId="46" xfId="0" applyNumberFormat="1" applyFont="1" applyBorder="1" applyAlignment="1">
      <alignment horizontal="left" vertical="center" wrapText="1"/>
    </xf>
    <xf numFmtId="2" fontId="1" fillId="0" borderId="47" xfId="0" applyNumberFormat="1" applyFont="1" applyBorder="1" applyAlignment="1">
      <alignment horizontal="left" vertical="center" wrapText="1"/>
    </xf>
    <xf numFmtId="0" fontId="7" fillId="0" borderId="33" xfId="0" applyNumberFormat="1" applyFont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left" vertical="center" wrapText="1"/>
    </xf>
    <xf numFmtId="2" fontId="7" fillId="0" borderId="33" xfId="0" applyNumberFormat="1" applyFont="1" applyBorder="1" applyAlignment="1">
      <alignment horizontal="left" vertical="center" wrapText="1"/>
    </xf>
    <xf numFmtId="2" fontId="7" fillId="0" borderId="2" xfId="0" applyNumberFormat="1" applyFont="1" applyBorder="1" applyAlignment="1">
      <alignment horizontal="left" vertical="center" wrapText="1"/>
    </xf>
    <xf numFmtId="2" fontId="2" fillId="0" borderId="36" xfId="0" applyNumberFormat="1" applyFont="1" applyBorder="1" applyAlignment="1">
      <alignment horizontal="left" vertical="center"/>
    </xf>
    <xf numFmtId="2" fontId="2" fillId="0" borderId="37" xfId="0" applyNumberFormat="1" applyFont="1" applyBorder="1" applyAlignment="1">
      <alignment horizontal="left" vertical="center"/>
    </xf>
    <xf numFmtId="2" fontId="1" fillId="0" borderId="0" xfId="0" applyNumberFormat="1" applyFont="1" applyBorder="1" applyAlignment="1">
      <alignment horizontal="left" wrapText="1"/>
    </xf>
    <xf numFmtId="2" fontId="7" fillId="0" borderId="46" xfId="0" applyNumberFormat="1" applyFont="1" applyBorder="1" applyAlignment="1">
      <alignment horizontal="left" vertical="center" wrapText="1"/>
    </xf>
    <xf numFmtId="0" fontId="0" fillId="0" borderId="0" xfId="0" applyAlignment="1">
      <alignment horizontal="right" wrapText="1"/>
    </xf>
    <xf numFmtId="2" fontId="2" fillId="0" borderId="16" xfId="0" applyNumberFormat="1" applyFont="1" applyBorder="1" applyAlignment="1">
      <alignment horizontal="left" vertical="center"/>
    </xf>
    <xf numFmtId="2" fontId="2" fillId="0" borderId="17" xfId="0" applyNumberFormat="1" applyFont="1" applyBorder="1" applyAlignment="1">
      <alignment horizontal="left" vertical="center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center" wrapText="1"/>
    </xf>
    <xf numFmtId="0" fontId="11" fillId="0" borderId="0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33"/>
  <sheetViews>
    <sheetView workbookViewId="0">
      <selection activeCell="B5" sqref="B5"/>
    </sheetView>
  </sheetViews>
  <sheetFormatPr defaultRowHeight="15" x14ac:dyDescent="0.25"/>
  <cols>
    <col min="1" max="2" width="23.42578125" customWidth="1"/>
    <col min="3" max="3" width="9.140625" customWidth="1"/>
    <col min="4" max="4" width="13.85546875" customWidth="1"/>
    <col min="5" max="5" width="14.7109375" customWidth="1"/>
    <col min="6" max="6" width="16.85546875" customWidth="1"/>
  </cols>
  <sheetData>
    <row r="1" spans="1:6" ht="23.25" customHeight="1" x14ac:dyDescent="0.25">
      <c r="C1" s="81" t="s">
        <v>142</v>
      </c>
      <c r="D1" s="81"/>
      <c r="E1" s="81"/>
      <c r="F1" s="81"/>
    </row>
    <row r="2" spans="1:6" x14ac:dyDescent="0.25">
      <c r="C2" s="81"/>
      <c r="D2" s="81"/>
      <c r="E2" s="81"/>
      <c r="F2" s="81"/>
    </row>
    <row r="3" spans="1:6" ht="18.75" customHeight="1" x14ac:dyDescent="0.25">
      <c r="C3" s="81"/>
      <c r="D3" s="81"/>
      <c r="E3" s="81"/>
      <c r="F3" s="81"/>
    </row>
    <row r="4" spans="1:6" x14ac:dyDescent="0.25">
      <c r="C4" s="81"/>
      <c r="D4" s="81"/>
      <c r="E4" s="81"/>
      <c r="F4" s="81"/>
    </row>
    <row r="5" spans="1:6" x14ac:dyDescent="0.25">
      <c r="C5" s="81"/>
      <c r="D5" s="81"/>
      <c r="E5" s="81"/>
      <c r="F5" s="81"/>
    </row>
    <row r="6" spans="1:6" x14ac:dyDescent="0.25">
      <c r="C6" s="81"/>
      <c r="D6" s="81"/>
      <c r="E6" s="81"/>
      <c r="F6" s="81"/>
    </row>
    <row r="7" spans="1:6" ht="18" customHeight="1" x14ac:dyDescent="0.25">
      <c r="C7" s="81"/>
      <c r="D7" s="81"/>
      <c r="E7" s="81"/>
      <c r="F7" s="81"/>
    </row>
    <row r="8" spans="1:6" ht="6" customHeight="1" x14ac:dyDescent="0.25">
      <c r="C8" s="81"/>
      <c r="D8" s="81"/>
      <c r="E8" s="81"/>
      <c r="F8" s="81"/>
    </row>
    <row r="9" spans="1:6" ht="29.25" customHeight="1" x14ac:dyDescent="0.25">
      <c r="A9" s="82" t="s">
        <v>132</v>
      </c>
      <c r="B9" s="82"/>
      <c r="C9" s="82"/>
      <c r="D9" s="82"/>
      <c r="E9" s="82"/>
      <c r="F9" s="82"/>
    </row>
    <row r="10" spans="1:6" ht="15.75" thickBot="1" x14ac:dyDescent="0.3">
      <c r="A10" s="83"/>
      <c r="B10" s="83"/>
      <c r="C10" s="83"/>
      <c r="D10" s="83"/>
      <c r="E10" s="83"/>
      <c r="F10" s="83"/>
    </row>
    <row r="11" spans="1:6" ht="23.25" customHeight="1" thickBot="1" x14ac:dyDescent="0.3">
      <c r="A11" s="84" t="s">
        <v>0</v>
      </c>
      <c r="B11" s="85"/>
      <c r="C11" s="88" t="s">
        <v>111</v>
      </c>
      <c r="D11" s="85" t="s">
        <v>1</v>
      </c>
      <c r="E11" s="85" t="s">
        <v>2</v>
      </c>
      <c r="F11" s="36" t="s">
        <v>3</v>
      </c>
    </row>
    <row r="12" spans="1:6" ht="15" customHeight="1" thickBot="1" x14ac:dyDescent="0.3">
      <c r="A12" s="86"/>
      <c r="B12" s="87"/>
      <c r="C12" s="89"/>
      <c r="D12" s="87"/>
      <c r="E12" s="87"/>
      <c r="F12" s="37" t="s">
        <v>108</v>
      </c>
    </row>
    <row r="13" spans="1:6" ht="15" customHeight="1" thickBot="1" x14ac:dyDescent="0.3">
      <c r="A13" s="86">
        <v>1</v>
      </c>
      <c r="B13" s="87"/>
      <c r="C13" s="66">
        <v>2</v>
      </c>
      <c r="D13" s="66">
        <v>3</v>
      </c>
      <c r="E13" s="66">
        <v>4</v>
      </c>
      <c r="F13" s="37">
        <v>5</v>
      </c>
    </row>
    <row r="14" spans="1:6" ht="34.5" customHeight="1" x14ac:dyDescent="0.25">
      <c r="A14" s="90" t="s">
        <v>131</v>
      </c>
      <c r="B14" s="91"/>
      <c r="C14" s="3" t="s">
        <v>4</v>
      </c>
      <c r="D14" s="3"/>
      <c r="E14" s="3"/>
      <c r="F14" s="38">
        <f>F15</f>
        <v>13875000</v>
      </c>
    </row>
    <row r="15" spans="1:6" s="7" customFormat="1" ht="15" customHeight="1" x14ac:dyDescent="0.25">
      <c r="A15" s="96" t="s">
        <v>5</v>
      </c>
      <c r="B15" s="97"/>
      <c r="C15" s="31" t="s">
        <v>4</v>
      </c>
      <c r="D15" s="31"/>
      <c r="E15" s="31"/>
      <c r="F15" s="39">
        <f>F16+F23</f>
        <v>13875000</v>
      </c>
    </row>
    <row r="16" spans="1:6" ht="23.25" customHeight="1" x14ac:dyDescent="0.25">
      <c r="A16" s="92" t="s">
        <v>6</v>
      </c>
      <c r="B16" s="93"/>
      <c r="C16" s="64" t="s">
        <v>4</v>
      </c>
      <c r="D16" s="2"/>
      <c r="E16" s="2"/>
      <c r="F16" s="39">
        <f>F17</f>
        <v>1198000</v>
      </c>
    </row>
    <row r="17" spans="1:6" ht="45.75" customHeight="1" x14ac:dyDescent="0.25">
      <c r="A17" s="92" t="s">
        <v>7</v>
      </c>
      <c r="B17" s="93"/>
      <c r="C17" s="64" t="s">
        <v>4</v>
      </c>
      <c r="D17" s="64" t="s">
        <v>8</v>
      </c>
      <c r="E17" s="64"/>
      <c r="F17" s="40">
        <f>F18</f>
        <v>1198000</v>
      </c>
    </row>
    <row r="18" spans="1:6" ht="34.5" customHeight="1" x14ac:dyDescent="0.25">
      <c r="A18" s="94" t="s">
        <v>9</v>
      </c>
      <c r="B18" s="95"/>
      <c r="C18" s="64" t="s">
        <v>4</v>
      </c>
      <c r="D18" s="65" t="s">
        <v>10</v>
      </c>
      <c r="E18" s="65"/>
      <c r="F18" s="40">
        <f t="shared" ref="F18:F20" si="0">F19</f>
        <v>1198000</v>
      </c>
    </row>
    <row r="19" spans="1:6" ht="23.25" customHeight="1" x14ac:dyDescent="0.25">
      <c r="A19" s="94" t="s">
        <v>11</v>
      </c>
      <c r="B19" s="95"/>
      <c r="C19" s="64" t="s">
        <v>4</v>
      </c>
      <c r="D19" s="65" t="s">
        <v>12</v>
      </c>
      <c r="E19" s="1"/>
      <c r="F19" s="40">
        <f>F20</f>
        <v>1198000</v>
      </c>
    </row>
    <row r="20" spans="1:6" ht="15" customHeight="1" x14ac:dyDescent="0.25">
      <c r="A20" s="94" t="s">
        <v>13</v>
      </c>
      <c r="B20" s="95"/>
      <c r="C20" s="64" t="s">
        <v>4</v>
      </c>
      <c r="D20" s="65" t="s">
        <v>14</v>
      </c>
      <c r="E20" s="1"/>
      <c r="F20" s="40">
        <f t="shared" si="0"/>
        <v>1198000</v>
      </c>
    </row>
    <row r="21" spans="1:6" ht="45.75" customHeight="1" x14ac:dyDescent="0.25">
      <c r="A21" s="94" t="s">
        <v>15</v>
      </c>
      <c r="B21" s="95"/>
      <c r="C21" s="64" t="s">
        <v>4</v>
      </c>
      <c r="D21" s="65" t="s">
        <v>14</v>
      </c>
      <c r="E21" s="65" t="s">
        <v>16</v>
      </c>
      <c r="F21" s="40">
        <f>F22</f>
        <v>1198000</v>
      </c>
    </row>
    <row r="22" spans="1:6" ht="23.25" customHeight="1" x14ac:dyDescent="0.25">
      <c r="A22" s="94" t="s">
        <v>17</v>
      </c>
      <c r="B22" s="95"/>
      <c r="C22" s="64" t="s">
        <v>4</v>
      </c>
      <c r="D22" s="65" t="s">
        <v>14</v>
      </c>
      <c r="E22" s="65" t="s">
        <v>18</v>
      </c>
      <c r="F22" s="40">
        <v>1198000</v>
      </c>
    </row>
    <row r="23" spans="1:6" ht="34.5" customHeight="1" x14ac:dyDescent="0.25">
      <c r="A23" s="92" t="s">
        <v>20</v>
      </c>
      <c r="B23" s="93"/>
      <c r="C23" s="64" t="s">
        <v>4</v>
      </c>
      <c r="D23" s="2"/>
      <c r="E23" s="2"/>
      <c r="F23" s="39">
        <f>F28+F30+F34+F32</f>
        <v>12677000</v>
      </c>
    </row>
    <row r="24" spans="1:6" ht="45.75" customHeight="1" x14ac:dyDescent="0.25">
      <c r="A24" s="92" t="s">
        <v>7</v>
      </c>
      <c r="B24" s="93"/>
      <c r="C24" s="64" t="s">
        <v>4</v>
      </c>
      <c r="D24" s="64" t="s">
        <v>8</v>
      </c>
      <c r="E24" s="64"/>
      <c r="F24" s="40">
        <f>F25</f>
        <v>12677000</v>
      </c>
    </row>
    <row r="25" spans="1:6" ht="34.5" customHeight="1" x14ac:dyDescent="0.25">
      <c r="A25" s="94" t="s">
        <v>9</v>
      </c>
      <c r="B25" s="95"/>
      <c r="C25" s="64" t="s">
        <v>4</v>
      </c>
      <c r="D25" s="65" t="s">
        <v>10</v>
      </c>
      <c r="E25" s="65"/>
      <c r="F25" s="40">
        <f>F23</f>
        <v>12677000</v>
      </c>
    </row>
    <row r="26" spans="1:6" ht="23.25" customHeight="1" x14ac:dyDescent="0.25">
      <c r="A26" s="94" t="s">
        <v>11</v>
      </c>
      <c r="B26" s="95"/>
      <c r="C26" s="64" t="s">
        <v>4</v>
      </c>
      <c r="D26" s="65" t="s">
        <v>12</v>
      </c>
      <c r="E26" s="1"/>
      <c r="F26" s="40">
        <f>F27</f>
        <v>12677000</v>
      </c>
    </row>
    <row r="27" spans="1:6" ht="23.25" customHeight="1" x14ac:dyDescent="0.25">
      <c r="A27" s="94" t="s">
        <v>21</v>
      </c>
      <c r="B27" s="95"/>
      <c r="C27" s="64" t="s">
        <v>4</v>
      </c>
      <c r="D27" s="65" t="s">
        <v>22</v>
      </c>
      <c r="E27" s="1"/>
      <c r="F27" s="40">
        <f>F25</f>
        <v>12677000</v>
      </c>
    </row>
    <row r="28" spans="1:6" ht="45.75" customHeight="1" x14ac:dyDescent="0.25">
      <c r="A28" s="94" t="s">
        <v>15</v>
      </c>
      <c r="B28" s="95"/>
      <c r="C28" s="64" t="s">
        <v>4</v>
      </c>
      <c r="D28" s="65" t="s">
        <v>22</v>
      </c>
      <c r="E28" s="65" t="s">
        <v>16</v>
      </c>
      <c r="F28" s="40">
        <f>F29</f>
        <v>10362000</v>
      </c>
    </row>
    <row r="29" spans="1:6" ht="23.25" customHeight="1" x14ac:dyDescent="0.25">
      <c r="A29" s="94" t="s">
        <v>17</v>
      </c>
      <c r="B29" s="95"/>
      <c r="C29" s="64" t="s">
        <v>4</v>
      </c>
      <c r="D29" s="65" t="s">
        <v>22</v>
      </c>
      <c r="E29" s="65" t="s">
        <v>18</v>
      </c>
      <c r="F29" s="40">
        <v>10362000</v>
      </c>
    </row>
    <row r="30" spans="1:6" ht="23.25" customHeight="1" x14ac:dyDescent="0.25">
      <c r="A30" s="94" t="s">
        <v>23</v>
      </c>
      <c r="B30" s="95"/>
      <c r="C30" s="64" t="s">
        <v>4</v>
      </c>
      <c r="D30" s="65" t="s">
        <v>22</v>
      </c>
      <c r="E30" s="65" t="s">
        <v>24</v>
      </c>
      <c r="F30" s="40">
        <f>F31</f>
        <v>1984000</v>
      </c>
    </row>
    <row r="31" spans="1:6" ht="23.25" customHeight="1" x14ac:dyDescent="0.25">
      <c r="A31" s="94" t="s">
        <v>25</v>
      </c>
      <c r="B31" s="95"/>
      <c r="C31" s="64" t="s">
        <v>4</v>
      </c>
      <c r="D31" s="65" t="s">
        <v>22</v>
      </c>
      <c r="E31" s="65" t="s">
        <v>26</v>
      </c>
      <c r="F31" s="40">
        <v>1984000</v>
      </c>
    </row>
    <row r="32" spans="1:6" ht="15" customHeight="1" x14ac:dyDescent="0.25">
      <c r="A32" s="94" t="s">
        <v>121</v>
      </c>
      <c r="B32" s="95"/>
      <c r="C32" s="64" t="s">
        <v>4</v>
      </c>
      <c r="D32" s="65" t="s">
        <v>22</v>
      </c>
      <c r="E32" s="65" t="s">
        <v>123</v>
      </c>
      <c r="F32" s="40">
        <f>F33</f>
        <v>10000</v>
      </c>
    </row>
    <row r="33" spans="1:6" ht="24.75" customHeight="1" x14ac:dyDescent="0.25">
      <c r="A33" s="94" t="s">
        <v>122</v>
      </c>
      <c r="B33" s="95"/>
      <c r="C33" s="64" t="s">
        <v>4</v>
      </c>
      <c r="D33" s="65" t="s">
        <v>22</v>
      </c>
      <c r="E33" s="65" t="s">
        <v>124</v>
      </c>
      <c r="F33" s="40">
        <v>10000</v>
      </c>
    </row>
    <row r="34" spans="1:6" ht="15" customHeight="1" x14ac:dyDescent="0.25">
      <c r="A34" s="94" t="s">
        <v>27</v>
      </c>
      <c r="B34" s="95"/>
      <c r="C34" s="64" t="s">
        <v>4</v>
      </c>
      <c r="D34" s="65" t="s">
        <v>22</v>
      </c>
      <c r="E34" s="65" t="s">
        <v>28</v>
      </c>
      <c r="F34" s="40">
        <f>F35</f>
        <v>321000</v>
      </c>
    </row>
    <row r="35" spans="1:6" ht="15" customHeight="1" x14ac:dyDescent="0.25">
      <c r="A35" s="94" t="s">
        <v>29</v>
      </c>
      <c r="B35" s="95"/>
      <c r="C35" s="64" t="s">
        <v>4</v>
      </c>
      <c r="D35" s="65" t="s">
        <v>22</v>
      </c>
      <c r="E35" s="65" t="s">
        <v>30</v>
      </c>
      <c r="F35" s="40">
        <v>321000</v>
      </c>
    </row>
    <row r="36" spans="1:6" s="7" customFormat="1" ht="15" customHeight="1" x14ac:dyDescent="0.25">
      <c r="A36" s="96" t="s">
        <v>31</v>
      </c>
      <c r="B36" s="97"/>
      <c r="C36" s="31" t="s">
        <v>4</v>
      </c>
      <c r="D36" s="31"/>
      <c r="E36" s="31"/>
      <c r="F36" s="39">
        <f t="shared" ref="F36:F42" si="1">F37</f>
        <v>0</v>
      </c>
    </row>
    <row r="37" spans="1:6" ht="15" customHeight="1" x14ac:dyDescent="0.25">
      <c r="A37" s="92" t="s">
        <v>32</v>
      </c>
      <c r="B37" s="93"/>
      <c r="C37" s="64" t="s">
        <v>4</v>
      </c>
      <c r="D37" s="2"/>
      <c r="E37" s="2"/>
      <c r="F37" s="40">
        <f t="shared" si="1"/>
        <v>0</v>
      </c>
    </row>
    <row r="38" spans="1:6" ht="45.75" customHeight="1" x14ac:dyDescent="0.25">
      <c r="A38" s="92" t="s">
        <v>7</v>
      </c>
      <c r="B38" s="93"/>
      <c r="C38" s="64" t="s">
        <v>4</v>
      </c>
      <c r="D38" s="64" t="s">
        <v>8</v>
      </c>
      <c r="E38" s="64"/>
      <c r="F38" s="40">
        <f t="shared" si="1"/>
        <v>0</v>
      </c>
    </row>
    <row r="39" spans="1:6" ht="34.5" customHeight="1" x14ac:dyDescent="0.25">
      <c r="A39" s="94" t="s">
        <v>9</v>
      </c>
      <c r="B39" s="95"/>
      <c r="C39" s="64" t="s">
        <v>4</v>
      </c>
      <c r="D39" s="65" t="s">
        <v>10</v>
      </c>
      <c r="E39" s="65"/>
      <c r="F39" s="40">
        <f t="shared" si="1"/>
        <v>0</v>
      </c>
    </row>
    <row r="40" spans="1:6" ht="23.25" customHeight="1" x14ac:dyDescent="0.25">
      <c r="A40" s="94" t="s">
        <v>11</v>
      </c>
      <c r="B40" s="95"/>
      <c r="C40" s="64" t="s">
        <v>4</v>
      </c>
      <c r="D40" s="65" t="s">
        <v>12</v>
      </c>
      <c r="E40" s="1"/>
      <c r="F40" s="40">
        <f t="shared" si="1"/>
        <v>0</v>
      </c>
    </row>
    <row r="41" spans="1:6" ht="23.25" customHeight="1" x14ac:dyDescent="0.25">
      <c r="A41" s="94" t="s">
        <v>33</v>
      </c>
      <c r="B41" s="95"/>
      <c r="C41" s="64" t="s">
        <v>4</v>
      </c>
      <c r="D41" s="65" t="s">
        <v>34</v>
      </c>
      <c r="E41" s="1"/>
      <c r="F41" s="40">
        <f t="shared" si="1"/>
        <v>0</v>
      </c>
    </row>
    <row r="42" spans="1:6" ht="45.75" customHeight="1" x14ac:dyDescent="0.25">
      <c r="A42" s="94" t="s">
        <v>15</v>
      </c>
      <c r="B42" s="95"/>
      <c r="C42" s="64" t="s">
        <v>4</v>
      </c>
      <c r="D42" s="65" t="s">
        <v>34</v>
      </c>
      <c r="E42" s="65" t="s">
        <v>16</v>
      </c>
      <c r="F42" s="40">
        <f t="shared" si="1"/>
        <v>0</v>
      </c>
    </row>
    <row r="43" spans="1:6" ht="23.25" customHeight="1" x14ac:dyDescent="0.25">
      <c r="A43" s="94" t="s">
        <v>17</v>
      </c>
      <c r="B43" s="95"/>
      <c r="C43" s="64" t="s">
        <v>4</v>
      </c>
      <c r="D43" s="65" t="s">
        <v>34</v>
      </c>
      <c r="E43" s="65" t="s">
        <v>18</v>
      </c>
      <c r="F43" s="40">
        <v>0</v>
      </c>
    </row>
    <row r="44" spans="1:6" ht="23.25" customHeight="1" x14ac:dyDescent="0.25">
      <c r="A44" s="94" t="s">
        <v>23</v>
      </c>
      <c r="B44" s="95"/>
      <c r="C44" s="64" t="s">
        <v>4</v>
      </c>
      <c r="D44" s="65" t="s">
        <v>34</v>
      </c>
      <c r="E44" s="65" t="s">
        <v>24</v>
      </c>
      <c r="F44" s="40">
        <f>F45</f>
        <v>0</v>
      </c>
    </row>
    <row r="45" spans="1:6" ht="23.25" customHeight="1" x14ac:dyDescent="0.25">
      <c r="A45" s="94" t="s">
        <v>25</v>
      </c>
      <c r="B45" s="95"/>
      <c r="C45" s="64" t="s">
        <v>4</v>
      </c>
      <c r="D45" s="65" t="s">
        <v>34</v>
      </c>
      <c r="E45" s="65" t="s">
        <v>26</v>
      </c>
      <c r="F45" s="40">
        <f>F46</f>
        <v>0</v>
      </c>
    </row>
    <row r="46" spans="1:6" ht="15" customHeight="1" x14ac:dyDescent="0.25">
      <c r="A46" s="94" t="s">
        <v>19</v>
      </c>
      <c r="B46" s="95"/>
      <c r="C46" s="64" t="s">
        <v>4</v>
      </c>
      <c r="D46" s="65" t="s">
        <v>34</v>
      </c>
      <c r="E46" s="65" t="s">
        <v>35</v>
      </c>
      <c r="F46" s="40">
        <v>0</v>
      </c>
    </row>
    <row r="47" spans="1:6" s="7" customFormat="1" ht="23.25" customHeight="1" x14ac:dyDescent="0.25">
      <c r="A47" s="96" t="s">
        <v>36</v>
      </c>
      <c r="B47" s="97"/>
      <c r="C47" s="31" t="s">
        <v>4</v>
      </c>
      <c r="D47" s="31"/>
      <c r="E47" s="31"/>
      <c r="F47" s="39">
        <f t="shared" ref="F47:F55" si="2">F48</f>
        <v>1800000</v>
      </c>
    </row>
    <row r="48" spans="1:6" ht="23.25" customHeight="1" x14ac:dyDescent="0.25">
      <c r="A48" s="92" t="s">
        <v>37</v>
      </c>
      <c r="B48" s="93"/>
      <c r="C48" s="64" t="s">
        <v>4</v>
      </c>
      <c r="D48" s="2"/>
      <c r="E48" s="2"/>
      <c r="F48" s="40">
        <f t="shared" si="2"/>
        <v>1800000</v>
      </c>
    </row>
    <row r="49" spans="1:6" ht="45.75" customHeight="1" x14ac:dyDescent="0.25">
      <c r="A49" s="92" t="s">
        <v>38</v>
      </c>
      <c r="B49" s="93"/>
      <c r="C49" s="64" t="s">
        <v>4</v>
      </c>
      <c r="D49" s="64" t="s">
        <v>39</v>
      </c>
      <c r="E49" s="64"/>
      <c r="F49" s="40">
        <f t="shared" si="2"/>
        <v>1800000</v>
      </c>
    </row>
    <row r="50" spans="1:6" ht="45.75" customHeight="1" x14ac:dyDescent="0.25">
      <c r="A50" s="94" t="s">
        <v>40</v>
      </c>
      <c r="B50" s="95"/>
      <c r="C50" s="64" t="s">
        <v>4</v>
      </c>
      <c r="D50" s="65" t="s">
        <v>41</v>
      </c>
      <c r="E50" s="65"/>
      <c r="F50" s="40">
        <f>F51</f>
        <v>1800000</v>
      </c>
    </row>
    <row r="51" spans="1:6" ht="45.75" customHeight="1" x14ac:dyDescent="0.25">
      <c r="A51" s="94" t="s">
        <v>42</v>
      </c>
      <c r="B51" s="95"/>
      <c r="C51" s="64" t="s">
        <v>4</v>
      </c>
      <c r="D51" s="65" t="s">
        <v>43</v>
      </c>
      <c r="E51" s="1"/>
      <c r="F51" s="40">
        <f>F53+F55</f>
        <v>1800000</v>
      </c>
    </row>
    <row r="52" spans="1:6" ht="23.25" customHeight="1" x14ac:dyDescent="0.25">
      <c r="A52" s="94" t="s">
        <v>44</v>
      </c>
      <c r="B52" s="95"/>
      <c r="C52" s="64" t="s">
        <v>4</v>
      </c>
      <c r="D52" s="65" t="s">
        <v>45</v>
      </c>
      <c r="E52" s="1"/>
      <c r="F52" s="40">
        <f>F55</f>
        <v>376000</v>
      </c>
    </row>
    <row r="53" spans="1:6" s="63" customFormat="1" ht="23.25" customHeight="1" x14ac:dyDescent="0.25">
      <c r="A53" s="98" t="s">
        <v>15</v>
      </c>
      <c r="B53" s="99"/>
      <c r="C53" s="64" t="s">
        <v>4</v>
      </c>
      <c r="D53" s="65" t="s">
        <v>45</v>
      </c>
      <c r="E53" s="65" t="s">
        <v>16</v>
      </c>
      <c r="F53" s="40">
        <f>F54</f>
        <v>1424000</v>
      </c>
    </row>
    <row r="54" spans="1:6" s="63" customFormat="1" ht="23.25" customHeight="1" x14ac:dyDescent="0.25">
      <c r="A54" s="98" t="s">
        <v>125</v>
      </c>
      <c r="B54" s="99"/>
      <c r="C54" s="64" t="s">
        <v>4</v>
      </c>
      <c r="D54" s="65" t="s">
        <v>45</v>
      </c>
      <c r="E54" s="68">
        <v>110</v>
      </c>
      <c r="F54" s="40">
        <v>1424000</v>
      </c>
    </row>
    <row r="55" spans="1:6" ht="23.25" customHeight="1" x14ac:dyDescent="0.25">
      <c r="A55" s="94" t="s">
        <v>23</v>
      </c>
      <c r="B55" s="95"/>
      <c r="C55" s="64" t="s">
        <v>4</v>
      </c>
      <c r="D55" s="65" t="s">
        <v>45</v>
      </c>
      <c r="E55" s="65" t="s">
        <v>24</v>
      </c>
      <c r="F55" s="40">
        <f t="shared" si="2"/>
        <v>376000</v>
      </c>
    </row>
    <row r="56" spans="1:6" ht="23.25" customHeight="1" x14ac:dyDescent="0.25">
      <c r="A56" s="94" t="s">
        <v>25</v>
      </c>
      <c r="B56" s="95"/>
      <c r="C56" s="64" t="s">
        <v>4</v>
      </c>
      <c r="D56" s="65" t="s">
        <v>45</v>
      </c>
      <c r="E56" s="65" t="s">
        <v>26</v>
      </c>
      <c r="F56" s="40">
        <v>376000</v>
      </c>
    </row>
    <row r="57" spans="1:6" s="7" customFormat="1" ht="15" customHeight="1" x14ac:dyDescent="0.25">
      <c r="A57" s="96" t="s">
        <v>46</v>
      </c>
      <c r="B57" s="97"/>
      <c r="C57" s="31" t="s">
        <v>4</v>
      </c>
      <c r="D57" s="31"/>
      <c r="E57" s="31"/>
      <c r="F57" s="39">
        <f>F58+F66</f>
        <v>5600000</v>
      </c>
    </row>
    <row r="58" spans="1:6" ht="15" customHeight="1" x14ac:dyDescent="0.25">
      <c r="A58" s="92" t="s">
        <v>47</v>
      </c>
      <c r="B58" s="93"/>
      <c r="C58" s="64" t="s">
        <v>4</v>
      </c>
      <c r="D58" s="2"/>
      <c r="E58" s="2"/>
      <c r="F58" s="40">
        <f t="shared" ref="F58:F63" si="3">F59</f>
        <v>5600000</v>
      </c>
    </row>
    <row r="59" spans="1:6" ht="45.75" customHeight="1" x14ac:dyDescent="0.25">
      <c r="A59" s="92" t="s">
        <v>48</v>
      </c>
      <c r="B59" s="93"/>
      <c r="C59" s="64" t="s">
        <v>4</v>
      </c>
      <c r="D59" s="64" t="s">
        <v>49</v>
      </c>
      <c r="E59" s="64"/>
      <c r="F59" s="40">
        <f t="shared" si="3"/>
        <v>5600000</v>
      </c>
    </row>
    <row r="60" spans="1:6" ht="34.5" customHeight="1" x14ac:dyDescent="0.25">
      <c r="A60" s="94" t="s">
        <v>50</v>
      </c>
      <c r="B60" s="95"/>
      <c r="C60" s="64" t="s">
        <v>4</v>
      </c>
      <c r="D60" s="65" t="s">
        <v>51</v>
      </c>
      <c r="E60" s="65"/>
      <c r="F60" s="40">
        <f t="shared" si="3"/>
        <v>5600000</v>
      </c>
    </row>
    <row r="61" spans="1:6" ht="23.25" customHeight="1" x14ac:dyDescent="0.25">
      <c r="A61" s="94" t="s">
        <v>52</v>
      </c>
      <c r="B61" s="95"/>
      <c r="C61" s="64" t="s">
        <v>4</v>
      </c>
      <c r="D61" s="65" t="s">
        <v>53</v>
      </c>
      <c r="E61" s="1"/>
      <c r="F61" s="40">
        <f>F62</f>
        <v>5600000</v>
      </c>
    </row>
    <row r="62" spans="1:6" ht="15" customHeight="1" x14ac:dyDescent="0.25">
      <c r="A62" s="94" t="s">
        <v>54</v>
      </c>
      <c r="B62" s="95"/>
      <c r="C62" s="64" t="s">
        <v>4</v>
      </c>
      <c r="D62" s="65" t="s">
        <v>55</v>
      </c>
      <c r="E62" s="1"/>
      <c r="F62" s="40">
        <f>F63+F65</f>
        <v>5600000</v>
      </c>
    </row>
    <row r="63" spans="1:6" ht="23.25" customHeight="1" x14ac:dyDescent="0.25">
      <c r="A63" s="94" t="s">
        <v>23</v>
      </c>
      <c r="B63" s="95"/>
      <c r="C63" s="64" t="s">
        <v>4</v>
      </c>
      <c r="D63" s="65" t="s">
        <v>55</v>
      </c>
      <c r="E63" s="65" t="s">
        <v>24</v>
      </c>
      <c r="F63" s="40">
        <f t="shared" si="3"/>
        <v>0</v>
      </c>
    </row>
    <row r="64" spans="1:6" ht="23.25" customHeight="1" x14ac:dyDescent="0.25">
      <c r="A64" s="94" t="s">
        <v>25</v>
      </c>
      <c r="B64" s="95"/>
      <c r="C64" s="64" t="s">
        <v>4</v>
      </c>
      <c r="D64" s="65" t="s">
        <v>55</v>
      </c>
      <c r="E64" s="65" t="s">
        <v>26</v>
      </c>
      <c r="F64" s="40">
        <v>0</v>
      </c>
    </row>
    <row r="65" spans="1:6" s="63" customFormat="1" ht="23.25" customHeight="1" x14ac:dyDescent="0.25">
      <c r="A65" s="98" t="s">
        <v>128</v>
      </c>
      <c r="B65" s="99"/>
      <c r="C65" s="64" t="s">
        <v>4</v>
      </c>
      <c r="D65" s="65" t="s">
        <v>55</v>
      </c>
      <c r="E65" s="68">
        <v>600</v>
      </c>
      <c r="F65" s="40">
        <v>5600000</v>
      </c>
    </row>
    <row r="66" spans="1:6" ht="15" customHeight="1" x14ac:dyDescent="0.25">
      <c r="A66" s="92" t="s">
        <v>56</v>
      </c>
      <c r="B66" s="93"/>
      <c r="C66" s="64" t="s">
        <v>4</v>
      </c>
      <c r="D66" s="2"/>
      <c r="E66" s="2"/>
      <c r="F66" s="40"/>
    </row>
    <row r="67" spans="1:6" ht="15" customHeight="1" x14ac:dyDescent="0.25">
      <c r="A67" s="92" t="s">
        <v>57</v>
      </c>
      <c r="B67" s="93"/>
      <c r="C67" s="64" t="s">
        <v>4</v>
      </c>
      <c r="D67" s="64" t="s">
        <v>58</v>
      </c>
      <c r="E67" s="64"/>
      <c r="F67" s="40">
        <f t="shared" ref="F67:F71" si="4">F68</f>
        <v>0</v>
      </c>
    </row>
    <row r="68" spans="1:6" ht="15" customHeight="1" x14ac:dyDescent="0.25">
      <c r="A68" s="94" t="s">
        <v>57</v>
      </c>
      <c r="B68" s="95"/>
      <c r="C68" s="64" t="s">
        <v>4</v>
      </c>
      <c r="D68" s="65" t="s">
        <v>59</v>
      </c>
      <c r="E68" s="65"/>
      <c r="F68" s="40">
        <f t="shared" si="4"/>
        <v>0</v>
      </c>
    </row>
    <row r="69" spans="1:6" ht="15" customHeight="1" x14ac:dyDescent="0.25">
      <c r="A69" s="94" t="s">
        <v>57</v>
      </c>
      <c r="B69" s="95"/>
      <c r="C69" s="64" t="s">
        <v>4</v>
      </c>
      <c r="D69" s="65" t="s">
        <v>60</v>
      </c>
      <c r="E69" s="1"/>
      <c r="F69" s="40">
        <f t="shared" si="4"/>
        <v>0</v>
      </c>
    </row>
    <row r="70" spans="1:6" ht="23.25" customHeight="1" x14ac:dyDescent="0.25">
      <c r="A70" s="94" t="s">
        <v>61</v>
      </c>
      <c r="B70" s="95"/>
      <c r="C70" s="64" t="s">
        <v>4</v>
      </c>
      <c r="D70" s="65" t="s">
        <v>62</v>
      </c>
      <c r="E70" s="1"/>
      <c r="F70" s="40">
        <f t="shared" si="4"/>
        <v>0</v>
      </c>
    </row>
    <row r="71" spans="1:6" ht="23.25" customHeight="1" x14ac:dyDescent="0.25">
      <c r="A71" s="94" t="s">
        <v>23</v>
      </c>
      <c r="B71" s="95"/>
      <c r="C71" s="64" t="s">
        <v>4</v>
      </c>
      <c r="D71" s="65" t="s">
        <v>62</v>
      </c>
      <c r="E71" s="65" t="s">
        <v>24</v>
      </c>
      <c r="F71" s="40">
        <f t="shared" si="4"/>
        <v>0</v>
      </c>
    </row>
    <row r="72" spans="1:6" ht="23.25" customHeight="1" x14ac:dyDescent="0.25">
      <c r="A72" s="94" t="s">
        <v>25</v>
      </c>
      <c r="B72" s="95"/>
      <c r="C72" s="64" t="s">
        <v>4</v>
      </c>
      <c r="D72" s="65" t="s">
        <v>62</v>
      </c>
      <c r="E72" s="65" t="s">
        <v>26</v>
      </c>
      <c r="F72" s="40">
        <v>0</v>
      </c>
    </row>
    <row r="73" spans="1:6" s="7" customFormat="1" ht="15" customHeight="1" x14ac:dyDescent="0.25">
      <c r="A73" s="96" t="s">
        <v>63</v>
      </c>
      <c r="B73" s="97"/>
      <c r="C73" s="31" t="s">
        <v>4</v>
      </c>
      <c r="D73" s="31"/>
      <c r="E73" s="31"/>
      <c r="F73" s="39">
        <f>F88</f>
        <v>43783580.759999998</v>
      </c>
    </row>
    <row r="74" spans="1:6" ht="15" customHeight="1" x14ac:dyDescent="0.25">
      <c r="A74" s="92" t="s">
        <v>64</v>
      </c>
      <c r="B74" s="93"/>
      <c r="C74" s="64" t="s">
        <v>4</v>
      </c>
      <c r="D74" s="2"/>
      <c r="E74" s="2"/>
      <c r="F74" s="40">
        <f t="shared" ref="F74:F79" si="5">F75</f>
        <v>0</v>
      </c>
    </row>
    <row r="75" spans="1:6" ht="34.5" customHeight="1" x14ac:dyDescent="0.25">
      <c r="A75" s="92" t="s">
        <v>65</v>
      </c>
      <c r="B75" s="93"/>
      <c r="C75" s="64" t="s">
        <v>4</v>
      </c>
      <c r="D75" s="64" t="s">
        <v>66</v>
      </c>
      <c r="E75" s="64"/>
      <c r="F75" s="40">
        <f t="shared" si="5"/>
        <v>0</v>
      </c>
    </row>
    <row r="76" spans="1:6" ht="23.25" customHeight="1" x14ac:dyDescent="0.25">
      <c r="A76" s="94" t="s">
        <v>67</v>
      </c>
      <c r="B76" s="95"/>
      <c r="C76" s="64" t="s">
        <v>4</v>
      </c>
      <c r="D76" s="65" t="s">
        <v>68</v>
      </c>
      <c r="E76" s="65"/>
      <c r="F76" s="40">
        <f t="shared" si="5"/>
        <v>0</v>
      </c>
    </row>
    <row r="77" spans="1:6" ht="34.5" customHeight="1" x14ac:dyDescent="0.25">
      <c r="A77" s="94" t="s">
        <v>69</v>
      </c>
      <c r="B77" s="95"/>
      <c r="C77" s="64" t="s">
        <v>4</v>
      </c>
      <c r="D77" s="65" t="s">
        <v>70</v>
      </c>
      <c r="E77" s="1"/>
      <c r="F77" s="40">
        <f t="shared" si="5"/>
        <v>0</v>
      </c>
    </row>
    <row r="78" spans="1:6" ht="15" customHeight="1" x14ac:dyDescent="0.25">
      <c r="A78" s="94" t="s">
        <v>71</v>
      </c>
      <c r="B78" s="95"/>
      <c r="C78" s="64" t="s">
        <v>4</v>
      </c>
      <c r="D78" s="65" t="s">
        <v>72</v>
      </c>
      <c r="E78" s="1"/>
      <c r="F78" s="40">
        <f t="shared" si="5"/>
        <v>0</v>
      </c>
    </row>
    <row r="79" spans="1:6" ht="23.25" customHeight="1" x14ac:dyDescent="0.25">
      <c r="A79" s="94" t="s">
        <v>23</v>
      </c>
      <c r="B79" s="95"/>
      <c r="C79" s="64" t="s">
        <v>4</v>
      </c>
      <c r="D79" s="65" t="s">
        <v>72</v>
      </c>
      <c r="E79" s="65" t="s">
        <v>24</v>
      </c>
      <c r="F79" s="40">
        <f t="shared" si="5"/>
        <v>0</v>
      </c>
    </row>
    <row r="80" spans="1:6" ht="23.25" customHeight="1" x14ac:dyDescent="0.25">
      <c r="A80" s="94" t="s">
        <v>25</v>
      </c>
      <c r="B80" s="95"/>
      <c r="C80" s="64" t="s">
        <v>4</v>
      </c>
      <c r="D80" s="65" t="s">
        <v>72</v>
      </c>
      <c r="E80" s="65" t="s">
        <v>26</v>
      </c>
      <c r="F80" s="40">
        <v>0</v>
      </c>
    </row>
    <row r="81" spans="1:6" ht="15" customHeight="1" x14ac:dyDescent="0.25">
      <c r="A81" s="100" t="s">
        <v>112</v>
      </c>
      <c r="B81" s="101"/>
      <c r="C81" s="32" t="s">
        <v>4</v>
      </c>
      <c r="D81" s="31"/>
      <c r="E81" s="34"/>
      <c r="F81" s="74">
        <f>F83</f>
        <v>100000</v>
      </c>
    </row>
    <row r="82" spans="1:6" ht="34.5" customHeight="1" x14ac:dyDescent="0.25">
      <c r="A82" s="100" t="s">
        <v>113</v>
      </c>
      <c r="B82" s="101"/>
      <c r="C82" s="32" t="s">
        <v>4</v>
      </c>
      <c r="D82" s="32" t="s">
        <v>114</v>
      </c>
      <c r="E82" s="34"/>
      <c r="F82" s="44">
        <f>F83</f>
        <v>100000</v>
      </c>
    </row>
    <row r="83" spans="1:6" ht="34.5" customHeight="1" x14ac:dyDescent="0.25">
      <c r="A83" s="102" t="s">
        <v>115</v>
      </c>
      <c r="B83" s="103"/>
      <c r="C83" s="32" t="s">
        <v>4</v>
      </c>
      <c r="D83" s="33" t="s">
        <v>116</v>
      </c>
      <c r="E83" s="34"/>
      <c r="F83" s="44">
        <f>F84</f>
        <v>100000</v>
      </c>
    </row>
    <row r="84" spans="1:6" ht="34.5" customHeight="1" x14ac:dyDescent="0.25">
      <c r="A84" s="102" t="s">
        <v>117</v>
      </c>
      <c r="B84" s="103"/>
      <c r="C84" s="32" t="s">
        <v>4</v>
      </c>
      <c r="D84" s="33" t="s">
        <v>118</v>
      </c>
      <c r="E84" s="34"/>
      <c r="F84" s="44">
        <f>F86</f>
        <v>100000</v>
      </c>
    </row>
    <row r="85" spans="1:6" ht="34.5" customHeight="1" x14ac:dyDescent="0.25">
      <c r="A85" s="102" t="s">
        <v>119</v>
      </c>
      <c r="B85" s="103"/>
      <c r="C85" s="32" t="s">
        <v>4</v>
      </c>
      <c r="D85" s="33" t="s">
        <v>120</v>
      </c>
      <c r="E85" s="34"/>
      <c r="F85" s="44">
        <f>F86</f>
        <v>100000</v>
      </c>
    </row>
    <row r="86" spans="1:6" ht="23.25" customHeight="1" x14ac:dyDescent="0.25">
      <c r="A86" s="102" t="s">
        <v>23</v>
      </c>
      <c r="B86" s="103"/>
      <c r="C86" s="32" t="s">
        <v>4</v>
      </c>
      <c r="D86" s="33" t="s">
        <v>120</v>
      </c>
      <c r="E86" s="35" t="s">
        <v>24</v>
      </c>
      <c r="F86" s="44">
        <f>F87</f>
        <v>100000</v>
      </c>
    </row>
    <row r="87" spans="1:6" ht="23.25" customHeight="1" x14ac:dyDescent="0.25">
      <c r="A87" s="102" t="s">
        <v>25</v>
      </c>
      <c r="B87" s="103"/>
      <c r="C87" s="32" t="s">
        <v>4</v>
      </c>
      <c r="D87" s="33" t="s">
        <v>120</v>
      </c>
      <c r="E87" s="35" t="s">
        <v>26</v>
      </c>
      <c r="F87" s="44">
        <v>100000</v>
      </c>
    </row>
    <row r="88" spans="1:6" ht="15" customHeight="1" x14ac:dyDescent="0.25">
      <c r="A88" s="92" t="s">
        <v>73</v>
      </c>
      <c r="B88" s="93"/>
      <c r="C88" s="64" t="s">
        <v>4</v>
      </c>
      <c r="D88" s="2"/>
      <c r="E88" s="2"/>
      <c r="F88" s="75">
        <f>F89</f>
        <v>43783580.759999998</v>
      </c>
    </row>
    <row r="89" spans="1:6" ht="34.5" customHeight="1" x14ac:dyDescent="0.25">
      <c r="A89" s="92" t="s">
        <v>127</v>
      </c>
      <c r="B89" s="93"/>
      <c r="C89" s="64" t="s">
        <v>4</v>
      </c>
      <c r="D89" s="77" t="s">
        <v>136</v>
      </c>
      <c r="E89" s="64"/>
      <c r="F89" s="40">
        <f>F90</f>
        <v>43783580.759999998</v>
      </c>
    </row>
    <row r="90" spans="1:6" ht="34.5" customHeight="1" x14ac:dyDescent="0.25">
      <c r="A90" s="94" t="s">
        <v>75</v>
      </c>
      <c r="B90" s="95"/>
      <c r="C90" s="64" t="s">
        <v>4</v>
      </c>
      <c r="D90" s="78" t="s">
        <v>137</v>
      </c>
      <c r="E90" s="65"/>
      <c r="F90" s="40">
        <f>F91</f>
        <v>43783580.759999998</v>
      </c>
    </row>
    <row r="91" spans="1:6" ht="34.5" customHeight="1" x14ac:dyDescent="0.25">
      <c r="A91" s="94" t="s">
        <v>77</v>
      </c>
      <c r="B91" s="95"/>
      <c r="C91" s="64" t="s">
        <v>4</v>
      </c>
      <c r="D91" s="78" t="s">
        <v>138</v>
      </c>
      <c r="E91" s="1"/>
      <c r="F91" s="40">
        <f>F92+F100+F103</f>
        <v>43783580.759999998</v>
      </c>
    </row>
    <row r="92" spans="1:6" ht="23.25" customHeight="1" x14ac:dyDescent="0.25">
      <c r="A92" s="94" t="s">
        <v>79</v>
      </c>
      <c r="B92" s="95"/>
      <c r="C92" s="64" t="s">
        <v>4</v>
      </c>
      <c r="D92" s="78" t="s">
        <v>139</v>
      </c>
      <c r="E92" s="1"/>
      <c r="F92" s="40">
        <f>F95+F93+F97+F98</f>
        <v>34224400</v>
      </c>
    </row>
    <row r="93" spans="1:6" s="62" customFormat="1" ht="23.25" customHeight="1" x14ac:dyDescent="0.25">
      <c r="A93" s="94" t="s">
        <v>15</v>
      </c>
      <c r="B93" s="95"/>
      <c r="C93" s="64" t="s">
        <v>4</v>
      </c>
      <c r="D93" s="78" t="s">
        <v>139</v>
      </c>
      <c r="E93" s="65" t="s">
        <v>16</v>
      </c>
      <c r="F93" s="40">
        <f>F94</f>
        <v>0</v>
      </c>
    </row>
    <row r="94" spans="1:6" s="61" customFormat="1" ht="23.25" customHeight="1" x14ac:dyDescent="0.25">
      <c r="A94" s="94" t="s">
        <v>125</v>
      </c>
      <c r="B94" s="95"/>
      <c r="C94" s="64" t="s">
        <v>4</v>
      </c>
      <c r="D94" s="78" t="s">
        <v>139</v>
      </c>
      <c r="E94" s="65" t="s">
        <v>126</v>
      </c>
      <c r="F94" s="40">
        <v>0</v>
      </c>
    </row>
    <row r="95" spans="1:6" ht="23.25" customHeight="1" x14ac:dyDescent="0.25">
      <c r="A95" s="94" t="s">
        <v>23</v>
      </c>
      <c r="B95" s="95"/>
      <c r="C95" s="64" t="s">
        <v>4</v>
      </c>
      <c r="D95" s="78" t="s">
        <v>139</v>
      </c>
      <c r="E95" s="65" t="s">
        <v>24</v>
      </c>
      <c r="F95" s="40">
        <f>F96</f>
        <v>22224400</v>
      </c>
    </row>
    <row r="96" spans="1:6" ht="23.25" customHeight="1" x14ac:dyDescent="0.25">
      <c r="A96" s="94" t="s">
        <v>25</v>
      </c>
      <c r="B96" s="95"/>
      <c r="C96" s="64" t="s">
        <v>4</v>
      </c>
      <c r="D96" s="78" t="s">
        <v>139</v>
      </c>
      <c r="E96" s="65" t="s">
        <v>26</v>
      </c>
      <c r="F96" s="40">
        <v>22224400</v>
      </c>
    </row>
    <row r="97" spans="1:6" s="63" customFormat="1" ht="23.25" customHeight="1" x14ac:dyDescent="0.25">
      <c r="A97" s="107" t="s">
        <v>128</v>
      </c>
      <c r="B97" s="99"/>
      <c r="C97" s="64">
        <v>791</v>
      </c>
      <c r="D97" s="78" t="s">
        <v>139</v>
      </c>
      <c r="E97" s="68">
        <v>600</v>
      </c>
      <c r="F97" s="40">
        <v>12000000</v>
      </c>
    </row>
    <row r="98" spans="1:6" ht="15" customHeight="1" x14ac:dyDescent="0.25">
      <c r="A98" s="94" t="s">
        <v>27</v>
      </c>
      <c r="B98" s="95"/>
      <c r="C98" s="64" t="s">
        <v>4</v>
      </c>
      <c r="D98" s="78" t="s">
        <v>139</v>
      </c>
      <c r="E98" s="65" t="s">
        <v>28</v>
      </c>
      <c r="F98" s="40">
        <f>F99</f>
        <v>0</v>
      </c>
    </row>
    <row r="99" spans="1:6" ht="15" customHeight="1" x14ac:dyDescent="0.25">
      <c r="A99" s="94" t="s">
        <v>29</v>
      </c>
      <c r="B99" s="95"/>
      <c r="C99" s="64" t="s">
        <v>4</v>
      </c>
      <c r="D99" s="78" t="s">
        <v>139</v>
      </c>
      <c r="E99" s="65" t="s">
        <v>30</v>
      </c>
      <c r="F99" s="40">
        <v>0</v>
      </c>
    </row>
    <row r="100" spans="1:6" ht="68.25" customHeight="1" x14ac:dyDescent="0.25">
      <c r="A100" s="94" t="s">
        <v>81</v>
      </c>
      <c r="B100" s="95"/>
      <c r="C100" s="64" t="s">
        <v>4</v>
      </c>
      <c r="D100" s="78" t="s">
        <v>140</v>
      </c>
      <c r="E100" s="1"/>
      <c r="F100" s="40">
        <f t="shared" ref="F100:F101" si="6">F101</f>
        <v>600000</v>
      </c>
    </row>
    <row r="101" spans="1:6" ht="23.25" customHeight="1" x14ac:dyDescent="0.25">
      <c r="A101" s="94" t="s">
        <v>23</v>
      </c>
      <c r="B101" s="95"/>
      <c r="C101" s="64" t="s">
        <v>4</v>
      </c>
      <c r="D101" s="78" t="s">
        <v>140</v>
      </c>
      <c r="E101" s="65" t="s">
        <v>24</v>
      </c>
      <c r="F101" s="40">
        <f t="shared" si="6"/>
        <v>600000</v>
      </c>
    </row>
    <row r="102" spans="1:6" ht="23.25" customHeight="1" x14ac:dyDescent="0.25">
      <c r="A102" s="94" t="s">
        <v>25</v>
      </c>
      <c r="B102" s="95"/>
      <c r="C102" s="64" t="s">
        <v>4</v>
      </c>
      <c r="D102" s="78" t="s">
        <v>140</v>
      </c>
      <c r="E102" s="65" t="s">
        <v>26</v>
      </c>
      <c r="F102" s="40">
        <v>600000</v>
      </c>
    </row>
    <row r="103" spans="1:6" s="63" customFormat="1" ht="23.25" customHeight="1" x14ac:dyDescent="0.25">
      <c r="A103" s="107" t="s">
        <v>129</v>
      </c>
      <c r="B103" s="99"/>
      <c r="C103" s="64" t="s">
        <v>4</v>
      </c>
      <c r="D103" s="33" t="s">
        <v>135</v>
      </c>
      <c r="E103" s="65"/>
      <c r="F103" s="40">
        <f>F104</f>
        <v>8959180.7599999998</v>
      </c>
    </row>
    <row r="104" spans="1:6" s="63" customFormat="1" ht="23.25" customHeight="1" x14ac:dyDescent="0.25">
      <c r="A104" s="107" t="s">
        <v>130</v>
      </c>
      <c r="B104" s="99"/>
      <c r="C104" s="64" t="s">
        <v>4</v>
      </c>
      <c r="D104" s="33" t="s">
        <v>135</v>
      </c>
      <c r="E104" s="65"/>
      <c r="F104" s="40">
        <f>F106</f>
        <v>8959180.7599999998</v>
      </c>
    </row>
    <row r="105" spans="1:6" s="63" customFormat="1" ht="23.25" customHeight="1" x14ac:dyDescent="0.25">
      <c r="A105" s="107" t="s">
        <v>23</v>
      </c>
      <c r="B105" s="99"/>
      <c r="C105" s="64" t="s">
        <v>4</v>
      </c>
      <c r="D105" s="33" t="s">
        <v>135</v>
      </c>
      <c r="E105" s="68">
        <v>200</v>
      </c>
      <c r="F105" s="40">
        <f>F106</f>
        <v>8959180.7599999998</v>
      </c>
    </row>
    <row r="106" spans="1:6" s="63" customFormat="1" ht="23.25" customHeight="1" x14ac:dyDescent="0.25">
      <c r="A106" s="107" t="s">
        <v>25</v>
      </c>
      <c r="B106" s="99"/>
      <c r="C106" s="64" t="s">
        <v>4</v>
      </c>
      <c r="D106" s="33" t="s">
        <v>135</v>
      </c>
      <c r="E106" s="68">
        <v>240</v>
      </c>
      <c r="F106" s="40">
        <v>8959180.7599999998</v>
      </c>
    </row>
    <row r="107" spans="1:6" s="7" customFormat="1" ht="15" customHeight="1" x14ac:dyDescent="0.25">
      <c r="A107" s="96" t="s">
        <v>83</v>
      </c>
      <c r="B107" s="97"/>
      <c r="C107" s="31" t="s">
        <v>4</v>
      </c>
      <c r="D107" s="31"/>
      <c r="E107" s="31"/>
      <c r="F107" s="39">
        <f t="shared" ref="F107:F113" si="7">F108</f>
        <v>50000</v>
      </c>
    </row>
    <row r="108" spans="1:6" ht="15" customHeight="1" x14ac:dyDescent="0.25">
      <c r="A108" s="92" t="s">
        <v>84</v>
      </c>
      <c r="B108" s="93"/>
      <c r="C108" s="64" t="s">
        <v>4</v>
      </c>
      <c r="D108" s="2"/>
      <c r="E108" s="2"/>
      <c r="F108" s="40">
        <f t="shared" si="7"/>
        <v>50000</v>
      </c>
    </row>
    <row r="109" spans="1:6" ht="34.5" customHeight="1" x14ac:dyDescent="0.25">
      <c r="A109" s="92" t="s">
        <v>127</v>
      </c>
      <c r="B109" s="93"/>
      <c r="C109" s="64" t="s">
        <v>4</v>
      </c>
      <c r="D109" s="77" t="s">
        <v>136</v>
      </c>
      <c r="E109" s="64"/>
      <c r="F109" s="40">
        <f t="shared" si="7"/>
        <v>50000</v>
      </c>
    </row>
    <row r="110" spans="1:6" ht="34.5" customHeight="1" x14ac:dyDescent="0.25">
      <c r="A110" s="94" t="s">
        <v>75</v>
      </c>
      <c r="B110" s="95"/>
      <c r="C110" s="64" t="s">
        <v>4</v>
      </c>
      <c r="D110" s="78" t="s">
        <v>137</v>
      </c>
      <c r="E110" s="65"/>
      <c r="F110" s="40">
        <f t="shared" si="7"/>
        <v>50000</v>
      </c>
    </row>
    <row r="111" spans="1:6" ht="34.5" customHeight="1" x14ac:dyDescent="0.25">
      <c r="A111" s="94" t="s">
        <v>77</v>
      </c>
      <c r="B111" s="95"/>
      <c r="C111" s="64" t="s">
        <v>4</v>
      </c>
      <c r="D111" s="78" t="s">
        <v>138</v>
      </c>
      <c r="E111" s="1"/>
      <c r="F111" s="40">
        <f t="shared" si="7"/>
        <v>50000</v>
      </c>
    </row>
    <row r="112" spans="1:6" ht="15" customHeight="1" x14ac:dyDescent="0.25">
      <c r="A112" s="94" t="s">
        <v>85</v>
      </c>
      <c r="B112" s="95"/>
      <c r="C112" s="64" t="s">
        <v>4</v>
      </c>
      <c r="D112" s="78" t="s">
        <v>141</v>
      </c>
      <c r="E112" s="1"/>
      <c r="F112" s="40">
        <f t="shared" si="7"/>
        <v>50000</v>
      </c>
    </row>
    <row r="113" spans="1:6" ht="23.25" customHeight="1" x14ac:dyDescent="0.25">
      <c r="A113" s="94" t="s">
        <v>23</v>
      </c>
      <c r="B113" s="95"/>
      <c r="C113" s="64" t="s">
        <v>4</v>
      </c>
      <c r="D113" s="78" t="s">
        <v>141</v>
      </c>
      <c r="E113" s="65" t="s">
        <v>24</v>
      </c>
      <c r="F113" s="40">
        <f t="shared" si="7"/>
        <v>50000</v>
      </c>
    </row>
    <row r="114" spans="1:6" ht="23.25" customHeight="1" x14ac:dyDescent="0.25">
      <c r="A114" s="94" t="s">
        <v>25</v>
      </c>
      <c r="B114" s="95"/>
      <c r="C114" s="64" t="s">
        <v>4</v>
      </c>
      <c r="D114" s="78" t="s">
        <v>141</v>
      </c>
      <c r="E114" s="65" t="s">
        <v>26</v>
      </c>
      <c r="F114" s="40">
        <v>50000</v>
      </c>
    </row>
    <row r="115" spans="1:6" s="7" customFormat="1" ht="15" customHeight="1" x14ac:dyDescent="0.25">
      <c r="A115" s="96" t="s">
        <v>87</v>
      </c>
      <c r="B115" s="97"/>
      <c r="C115" s="31" t="s">
        <v>4</v>
      </c>
      <c r="D115" s="79"/>
      <c r="E115" s="31"/>
      <c r="F115" s="39">
        <f>F116</f>
        <v>100000</v>
      </c>
    </row>
    <row r="116" spans="1:6" ht="15" customHeight="1" x14ac:dyDescent="0.25">
      <c r="A116" s="92" t="s">
        <v>88</v>
      </c>
      <c r="B116" s="93"/>
      <c r="C116" s="64" t="s">
        <v>4</v>
      </c>
      <c r="D116" s="80"/>
      <c r="E116" s="2"/>
      <c r="F116" s="40">
        <f t="shared" ref="F116:F121" si="8">F117</f>
        <v>100000</v>
      </c>
    </row>
    <row r="117" spans="1:6" ht="34.5" customHeight="1" x14ac:dyDescent="0.25">
      <c r="A117" s="92" t="s">
        <v>89</v>
      </c>
      <c r="B117" s="93"/>
      <c r="C117" s="64" t="s">
        <v>4</v>
      </c>
      <c r="D117" s="64" t="s">
        <v>90</v>
      </c>
      <c r="E117" s="64"/>
      <c r="F117" s="40">
        <f t="shared" si="8"/>
        <v>100000</v>
      </c>
    </row>
    <row r="118" spans="1:6" ht="23.25" customHeight="1" x14ac:dyDescent="0.25">
      <c r="A118" s="94" t="s">
        <v>91</v>
      </c>
      <c r="B118" s="95"/>
      <c r="C118" s="64" t="s">
        <v>4</v>
      </c>
      <c r="D118" s="65" t="s">
        <v>92</v>
      </c>
      <c r="E118" s="65"/>
      <c r="F118" s="40">
        <f t="shared" si="8"/>
        <v>100000</v>
      </c>
    </row>
    <row r="119" spans="1:6" ht="23.25" customHeight="1" x14ac:dyDescent="0.25">
      <c r="A119" s="94" t="s">
        <v>93</v>
      </c>
      <c r="B119" s="95"/>
      <c r="C119" s="64" t="s">
        <v>4</v>
      </c>
      <c r="D119" s="65" t="s">
        <v>94</v>
      </c>
      <c r="E119" s="1"/>
      <c r="F119" s="40">
        <f t="shared" si="8"/>
        <v>100000</v>
      </c>
    </row>
    <row r="120" spans="1:6" ht="15" customHeight="1" x14ac:dyDescent="0.25">
      <c r="A120" s="94" t="s">
        <v>95</v>
      </c>
      <c r="B120" s="95"/>
      <c r="C120" s="64" t="s">
        <v>4</v>
      </c>
      <c r="D120" s="65" t="s">
        <v>96</v>
      </c>
      <c r="E120" s="1"/>
      <c r="F120" s="40">
        <f t="shared" si="8"/>
        <v>100000</v>
      </c>
    </row>
    <row r="121" spans="1:6" ht="23.25" customHeight="1" x14ac:dyDescent="0.25">
      <c r="A121" s="94" t="s">
        <v>23</v>
      </c>
      <c r="B121" s="95"/>
      <c r="C121" s="64" t="s">
        <v>4</v>
      </c>
      <c r="D121" s="65" t="s">
        <v>96</v>
      </c>
      <c r="E121" s="65" t="s">
        <v>24</v>
      </c>
      <c r="F121" s="40">
        <f t="shared" si="8"/>
        <v>100000</v>
      </c>
    </row>
    <row r="122" spans="1:6" ht="23.25" customHeight="1" x14ac:dyDescent="0.25">
      <c r="A122" s="94" t="s">
        <v>25</v>
      </c>
      <c r="B122" s="95"/>
      <c r="C122" s="64" t="s">
        <v>4</v>
      </c>
      <c r="D122" s="65" t="s">
        <v>96</v>
      </c>
      <c r="E122" s="65" t="s">
        <v>26</v>
      </c>
      <c r="F122" s="40">
        <v>100000</v>
      </c>
    </row>
    <row r="123" spans="1:6" s="7" customFormat="1" ht="15" customHeight="1" x14ac:dyDescent="0.25">
      <c r="A123" s="96" t="s">
        <v>97</v>
      </c>
      <c r="B123" s="97"/>
      <c r="C123" s="31" t="s">
        <v>4</v>
      </c>
      <c r="D123" s="31"/>
      <c r="E123" s="31"/>
      <c r="F123" s="39">
        <f>F125</f>
        <v>100000</v>
      </c>
    </row>
    <row r="124" spans="1:6" ht="15" customHeight="1" x14ac:dyDescent="0.25">
      <c r="A124" s="92" t="s">
        <v>98</v>
      </c>
      <c r="B124" s="93"/>
      <c r="C124" s="64" t="s">
        <v>4</v>
      </c>
      <c r="D124" s="2"/>
      <c r="E124" s="2"/>
      <c r="F124" s="40">
        <f>F125</f>
        <v>100000</v>
      </c>
    </row>
    <row r="125" spans="1:6" ht="34.5" customHeight="1" x14ac:dyDescent="0.25">
      <c r="A125" s="92" t="s">
        <v>99</v>
      </c>
      <c r="B125" s="93"/>
      <c r="C125" s="64" t="s">
        <v>4</v>
      </c>
      <c r="D125" s="64" t="s">
        <v>100</v>
      </c>
      <c r="E125" s="64"/>
      <c r="F125" s="40">
        <f t="shared" ref="F125:F129" si="9">F126</f>
        <v>100000</v>
      </c>
    </row>
    <row r="126" spans="1:6" ht="34.5" customHeight="1" x14ac:dyDescent="0.25">
      <c r="A126" s="94" t="s">
        <v>101</v>
      </c>
      <c r="B126" s="95"/>
      <c r="C126" s="64" t="s">
        <v>4</v>
      </c>
      <c r="D126" s="65" t="s">
        <v>102</v>
      </c>
      <c r="E126" s="65"/>
      <c r="F126" s="40">
        <f t="shared" si="9"/>
        <v>100000</v>
      </c>
    </row>
    <row r="127" spans="1:6" ht="23.25" customHeight="1" x14ac:dyDescent="0.25">
      <c r="A127" s="94" t="s">
        <v>103</v>
      </c>
      <c r="B127" s="95"/>
      <c r="C127" s="64" t="s">
        <v>4</v>
      </c>
      <c r="D127" s="65" t="s">
        <v>104</v>
      </c>
      <c r="E127" s="1"/>
      <c r="F127" s="40">
        <f t="shared" si="9"/>
        <v>100000</v>
      </c>
    </row>
    <row r="128" spans="1:6" ht="23.25" customHeight="1" x14ac:dyDescent="0.25">
      <c r="A128" s="94" t="s">
        <v>105</v>
      </c>
      <c r="B128" s="95"/>
      <c r="C128" s="64" t="s">
        <v>4</v>
      </c>
      <c r="D128" s="65" t="s">
        <v>106</v>
      </c>
      <c r="E128" s="1"/>
      <c r="F128" s="40">
        <f t="shared" si="9"/>
        <v>100000</v>
      </c>
    </row>
    <row r="129" spans="1:6" ht="23.25" customHeight="1" x14ac:dyDescent="0.25">
      <c r="A129" s="94" t="s">
        <v>23</v>
      </c>
      <c r="B129" s="95"/>
      <c r="C129" s="64" t="s">
        <v>4</v>
      </c>
      <c r="D129" s="65" t="s">
        <v>106</v>
      </c>
      <c r="E129" s="65" t="s">
        <v>24</v>
      </c>
      <c r="F129" s="40">
        <f t="shared" si="9"/>
        <v>100000</v>
      </c>
    </row>
    <row r="130" spans="1:6" ht="23.25" customHeight="1" thickBot="1" x14ac:dyDescent="0.3">
      <c r="A130" s="94" t="s">
        <v>25</v>
      </c>
      <c r="B130" s="95"/>
      <c r="C130" s="64" t="s">
        <v>4</v>
      </c>
      <c r="D130" s="65" t="s">
        <v>106</v>
      </c>
      <c r="E130" s="65" t="s">
        <v>26</v>
      </c>
      <c r="F130" s="40">
        <v>100000</v>
      </c>
    </row>
    <row r="131" spans="1:6" ht="15.75" thickBot="1" x14ac:dyDescent="0.3">
      <c r="A131" s="104" t="s">
        <v>107</v>
      </c>
      <c r="B131" s="105"/>
      <c r="C131" s="105"/>
      <c r="D131" s="105"/>
      <c r="E131" s="105"/>
      <c r="F131" s="41">
        <f>F123+F115+F107+F88+F81+F57+F47+F15</f>
        <v>65408580.759999998</v>
      </c>
    </row>
    <row r="132" spans="1:6" x14ac:dyDescent="0.25">
      <c r="A132" s="5"/>
      <c r="B132" s="5"/>
      <c r="C132" s="5"/>
      <c r="D132" s="5"/>
      <c r="E132" s="5"/>
      <c r="F132" s="5"/>
    </row>
    <row r="133" spans="1:6" ht="23.25" customHeight="1" x14ac:dyDescent="0.25">
      <c r="A133" s="106"/>
      <c r="B133" s="106"/>
      <c r="C133" s="106"/>
      <c r="D133" s="106"/>
      <c r="E133" s="4"/>
      <c r="F133" s="6"/>
    </row>
  </sheetData>
  <mergeCells count="127">
    <mergeCell ref="A65:B65"/>
    <mergeCell ref="A97:B97"/>
    <mergeCell ref="A103:B103"/>
    <mergeCell ref="A104:B104"/>
    <mergeCell ref="A105:B105"/>
    <mergeCell ref="A106:B106"/>
    <mergeCell ref="A115:B115"/>
    <mergeCell ref="A116:B116"/>
    <mergeCell ref="A117:B117"/>
    <mergeCell ref="A112:B112"/>
    <mergeCell ref="A113:B113"/>
    <mergeCell ref="A114:B114"/>
    <mergeCell ref="A96:B96"/>
    <mergeCell ref="A98:B98"/>
    <mergeCell ref="A99:B99"/>
    <mergeCell ref="A100:B100"/>
    <mergeCell ref="A101:B101"/>
    <mergeCell ref="A102:B102"/>
    <mergeCell ref="A107:B107"/>
    <mergeCell ref="A108:B108"/>
    <mergeCell ref="A109:B109"/>
    <mergeCell ref="A88:B88"/>
    <mergeCell ref="A89:B89"/>
    <mergeCell ref="A90:B90"/>
    <mergeCell ref="A118:B118"/>
    <mergeCell ref="A119:B119"/>
    <mergeCell ref="A120:B120"/>
    <mergeCell ref="A121:B121"/>
    <mergeCell ref="A122:B122"/>
    <mergeCell ref="A131:E131"/>
    <mergeCell ref="A133:D133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91:B91"/>
    <mergeCell ref="A92:B92"/>
    <mergeCell ref="A95:B95"/>
    <mergeCell ref="A110:B110"/>
    <mergeCell ref="A111:B111"/>
    <mergeCell ref="A81:B81"/>
    <mergeCell ref="A82:B82"/>
    <mergeCell ref="A83:B83"/>
    <mergeCell ref="A84:B84"/>
    <mergeCell ref="A85:B85"/>
    <mergeCell ref="A86:B86"/>
    <mergeCell ref="A87:B87"/>
    <mergeCell ref="A94:B94"/>
    <mergeCell ref="A93:B93"/>
    <mergeCell ref="A73:B73"/>
    <mergeCell ref="A74:B74"/>
    <mergeCell ref="A75:B75"/>
    <mergeCell ref="A76:B76"/>
    <mergeCell ref="A77:B77"/>
    <mergeCell ref="A78:B78"/>
    <mergeCell ref="A79:B79"/>
    <mergeCell ref="A80:B80"/>
    <mergeCell ref="A66:B66"/>
    <mergeCell ref="A67:B67"/>
    <mergeCell ref="A68:B68"/>
    <mergeCell ref="A69:B69"/>
    <mergeCell ref="A70:B70"/>
    <mergeCell ref="A71:B71"/>
    <mergeCell ref="A72:B72"/>
    <mergeCell ref="A58:B58"/>
    <mergeCell ref="A59:B59"/>
    <mergeCell ref="A60:B60"/>
    <mergeCell ref="A61:B61"/>
    <mergeCell ref="A62:B62"/>
    <mergeCell ref="A63:B63"/>
    <mergeCell ref="A64:B64"/>
    <mergeCell ref="A48:B48"/>
    <mergeCell ref="A49:B49"/>
    <mergeCell ref="A50:B50"/>
    <mergeCell ref="A51:B51"/>
    <mergeCell ref="A52:B52"/>
    <mergeCell ref="A55:B55"/>
    <mergeCell ref="A56:B56"/>
    <mergeCell ref="A57:B57"/>
    <mergeCell ref="A53:B53"/>
    <mergeCell ref="A54:B54"/>
    <mergeCell ref="A40:B40"/>
    <mergeCell ref="A41:B41"/>
    <mergeCell ref="A42:B42"/>
    <mergeCell ref="A43:B43"/>
    <mergeCell ref="A44:B44"/>
    <mergeCell ref="A45:B45"/>
    <mergeCell ref="A46:B46"/>
    <mergeCell ref="A47:B47"/>
    <mergeCell ref="A31:B31"/>
    <mergeCell ref="A34:B34"/>
    <mergeCell ref="A35:B35"/>
    <mergeCell ref="A36:B36"/>
    <mergeCell ref="A37:B37"/>
    <mergeCell ref="A38:B38"/>
    <mergeCell ref="A39:B39"/>
    <mergeCell ref="A32:B32"/>
    <mergeCell ref="A33:B33"/>
    <mergeCell ref="A23:B23"/>
    <mergeCell ref="A24:B24"/>
    <mergeCell ref="A25:B25"/>
    <mergeCell ref="A26:B26"/>
    <mergeCell ref="A27:B27"/>
    <mergeCell ref="A28:B28"/>
    <mergeCell ref="A29:B29"/>
    <mergeCell ref="A30:B30"/>
    <mergeCell ref="A15:B15"/>
    <mergeCell ref="A16:B16"/>
    <mergeCell ref="A17:B17"/>
    <mergeCell ref="A18:B18"/>
    <mergeCell ref="A19:B19"/>
    <mergeCell ref="A20:B20"/>
    <mergeCell ref="A21:B21"/>
    <mergeCell ref="A22:B22"/>
    <mergeCell ref="C1:F8"/>
    <mergeCell ref="A9:F9"/>
    <mergeCell ref="A10:F10"/>
    <mergeCell ref="A11:B12"/>
    <mergeCell ref="C11:C12"/>
    <mergeCell ref="D11:D12"/>
    <mergeCell ref="E11:E12"/>
    <mergeCell ref="A13:B13"/>
    <mergeCell ref="A14:B14"/>
  </mergeCells>
  <pageMargins left="0.78740157480314965" right="0.39370078740157483" top="0.74803149606299213" bottom="0.39370078740157483" header="0.31496062992125984" footer="0"/>
  <pageSetup paperSize="9" scale="8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33"/>
  <sheetViews>
    <sheetView tabSelected="1" zoomScale="115" zoomScaleNormal="115" workbookViewId="0">
      <selection activeCell="B1" sqref="B1:F9"/>
    </sheetView>
  </sheetViews>
  <sheetFormatPr defaultRowHeight="15" x14ac:dyDescent="0.25"/>
  <cols>
    <col min="1" max="1" width="40.42578125" customWidth="1"/>
    <col min="2" max="2" width="9.140625" customWidth="1"/>
    <col min="3" max="3" width="10.85546875" customWidth="1"/>
    <col min="4" max="4" width="11.28515625" customWidth="1"/>
    <col min="5" max="6" width="12.42578125" customWidth="1"/>
  </cols>
  <sheetData>
    <row r="1" spans="1:6" ht="15" customHeight="1" x14ac:dyDescent="0.25">
      <c r="B1" s="108" t="s">
        <v>143</v>
      </c>
      <c r="C1" s="108"/>
      <c r="D1" s="108"/>
      <c r="E1" s="108"/>
      <c r="F1" s="108"/>
    </row>
    <row r="2" spans="1:6" x14ac:dyDescent="0.25">
      <c r="B2" s="108"/>
      <c r="C2" s="108"/>
      <c r="D2" s="108"/>
      <c r="E2" s="108"/>
      <c r="F2" s="108"/>
    </row>
    <row r="3" spans="1:6" x14ac:dyDescent="0.25">
      <c r="B3" s="108"/>
      <c r="C3" s="108"/>
      <c r="D3" s="108"/>
      <c r="E3" s="108"/>
      <c r="F3" s="108"/>
    </row>
    <row r="4" spans="1:6" x14ac:dyDescent="0.25">
      <c r="B4" s="108"/>
      <c r="C4" s="108"/>
      <c r="D4" s="108"/>
      <c r="E4" s="108"/>
      <c r="F4" s="108"/>
    </row>
    <row r="5" spans="1:6" x14ac:dyDescent="0.25">
      <c r="B5" s="108"/>
      <c r="C5" s="108"/>
      <c r="D5" s="108"/>
      <c r="E5" s="108"/>
      <c r="F5" s="108"/>
    </row>
    <row r="6" spans="1:6" x14ac:dyDescent="0.25">
      <c r="B6" s="108"/>
      <c r="C6" s="108"/>
      <c r="D6" s="108"/>
      <c r="E6" s="108"/>
      <c r="F6" s="108"/>
    </row>
    <row r="7" spans="1:6" ht="27" customHeight="1" x14ac:dyDescent="0.25">
      <c r="B7" s="108"/>
      <c r="C7" s="108"/>
      <c r="D7" s="108"/>
      <c r="E7" s="108"/>
      <c r="F7" s="108"/>
    </row>
    <row r="8" spans="1:6" ht="7.5" customHeight="1" x14ac:dyDescent="0.25">
      <c r="B8" s="108"/>
      <c r="C8" s="108"/>
      <c r="D8" s="108"/>
      <c r="E8" s="108"/>
      <c r="F8" s="108"/>
    </row>
    <row r="9" spans="1:6" ht="15" hidden="1" customHeight="1" x14ac:dyDescent="0.25">
      <c r="B9" s="108"/>
      <c r="C9" s="108"/>
      <c r="D9" s="108"/>
      <c r="E9" s="108"/>
      <c r="F9" s="108"/>
    </row>
    <row r="10" spans="1:6" ht="45.75" customHeight="1" x14ac:dyDescent="0.25">
      <c r="A10" s="113" t="s">
        <v>133</v>
      </c>
      <c r="B10" s="82"/>
      <c r="C10" s="82"/>
      <c r="D10" s="82"/>
      <c r="E10" s="82"/>
      <c r="F10" s="82"/>
    </row>
    <row r="11" spans="1:6" ht="15.75" thickBot="1" x14ac:dyDescent="0.3">
      <c r="A11" s="83"/>
      <c r="B11" s="83"/>
      <c r="C11" s="83"/>
      <c r="D11" s="83"/>
      <c r="E11" s="83"/>
      <c r="F11" s="83"/>
    </row>
    <row r="12" spans="1:6" ht="15.75" thickBot="1" x14ac:dyDescent="0.3">
      <c r="A12" s="114" t="s">
        <v>0</v>
      </c>
      <c r="B12" s="88" t="s">
        <v>111</v>
      </c>
      <c r="C12" s="88" t="s">
        <v>1</v>
      </c>
      <c r="D12" s="117" t="s">
        <v>2</v>
      </c>
      <c r="E12" s="111" t="s">
        <v>3</v>
      </c>
      <c r="F12" s="112"/>
    </row>
    <row r="13" spans="1:6" ht="15.75" thickBot="1" x14ac:dyDescent="0.3">
      <c r="A13" s="115"/>
      <c r="B13" s="116"/>
      <c r="C13" s="116"/>
      <c r="D13" s="116"/>
      <c r="E13" s="24" t="s">
        <v>109</v>
      </c>
      <c r="F13" s="25" t="s">
        <v>134</v>
      </c>
    </row>
    <row r="14" spans="1:6" ht="15.75" thickBot="1" x14ac:dyDescent="0.3">
      <c r="A14" s="67">
        <v>1</v>
      </c>
      <c r="B14" s="58">
        <v>2</v>
      </c>
      <c r="C14" s="59">
        <v>3</v>
      </c>
      <c r="D14" s="29">
        <v>4</v>
      </c>
      <c r="E14" s="29">
        <v>5</v>
      </c>
      <c r="F14" s="30">
        <v>6</v>
      </c>
    </row>
    <row r="15" spans="1:6" ht="33.75" x14ac:dyDescent="0.25">
      <c r="A15" s="26" t="s">
        <v>131</v>
      </c>
      <c r="B15" s="27" t="s">
        <v>4</v>
      </c>
      <c r="C15" s="45"/>
      <c r="D15" s="27"/>
      <c r="E15" s="28">
        <f>E131</f>
        <v>57574600</v>
      </c>
      <c r="F15" s="51">
        <f>F131</f>
        <v>58272400</v>
      </c>
    </row>
    <row r="16" spans="1:6" s="7" customFormat="1" x14ac:dyDescent="0.25">
      <c r="A16" s="15" t="s">
        <v>5</v>
      </c>
      <c r="B16" s="12" t="s">
        <v>4</v>
      </c>
      <c r="C16" s="46"/>
      <c r="D16" s="12"/>
      <c r="E16" s="13">
        <f>E17+E24</f>
        <v>13875000</v>
      </c>
      <c r="F16" s="71">
        <f>F17+F24</f>
        <v>13875000</v>
      </c>
    </row>
    <row r="17" spans="1:6" ht="33.75" x14ac:dyDescent="0.25">
      <c r="A17" s="16" t="s">
        <v>6</v>
      </c>
      <c r="B17" s="8" t="s">
        <v>4</v>
      </c>
      <c r="C17" s="47"/>
      <c r="D17" s="11"/>
      <c r="E17" s="10">
        <f>E18</f>
        <v>1198000</v>
      </c>
      <c r="F17" s="53">
        <f>F18</f>
        <v>1198000</v>
      </c>
    </row>
    <row r="18" spans="1:6" ht="45" x14ac:dyDescent="0.25">
      <c r="A18" s="16" t="s">
        <v>7</v>
      </c>
      <c r="B18" s="8" t="s">
        <v>4</v>
      </c>
      <c r="C18" s="48" t="s">
        <v>8</v>
      </c>
      <c r="D18" s="8"/>
      <c r="E18" s="13">
        <f>E19</f>
        <v>1198000</v>
      </c>
      <c r="F18" s="76">
        <f>F19</f>
        <v>1198000</v>
      </c>
    </row>
    <row r="19" spans="1:6" ht="33.75" x14ac:dyDescent="0.25">
      <c r="A19" s="17" t="s">
        <v>9</v>
      </c>
      <c r="B19" s="8" t="s">
        <v>4</v>
      </c>
      <c r="C19" s="49" t="s">
        <v>10</v>
      </c>
      <c r="D19" s="9"/>
      <c r="E19" s="10">
        <f t="shared" ref="E19:F21" si="0">E20</f>
        <v>1198000</v>
      </c>
      <c r="F19" s="53">
        <f t="shared" si="0"/>
        <v>1198000</v>
      </c>
    </row>
    <row r="20" spans="1:6" ht="22.5" x14ac:dyDescent="0.25">
      <c r="A20" s="17" t="s">
        <v>11</v>
      </c>
      <c r="B20" s="8" t="s">
        <v>4</v>
      </c>
      <c r="C20" s="49" t="s">
        <v>12</v>
      </c>
      <c r="D20" s="14"/>
      <c r="E20" s="10">
        <f>E21</f>
        <v>1198000</v>
      </c>
      <c r="F20" s="53">
        <f>F21</f>
        <v>1198000</v>
      </c>
    </row>
    <row r="21" spans="1:6" x14ac:dyDescent="0.25">
      <c r="A21" s="17" t="s">
        <v>13</v>
      </c>
      <c r="B21" s="8" t="s">
        <v>4</v>
      </c>
      <c r="C21" s="49" t="s">
        <v>14</v>
      </c>
      <c r="D21" s="14"/>
      <c r="E21" s="10">
        <f t="shared" si="0"/>
        <v>1198000</v>
      </c>
      <c r="F21" s="53">
        <f t="shared" si="0"/>
        <v>1198000</v>
      </c>
    </row>
    <row r="22" spans="1:6" ht="56.25" x14ac:dyDescent="0.25">
      <c r="A22" s="17" t="s">
        <v>15</v>
      </c>
      <c r="B22" s="8" t="s">
        <v>4</v>
      </c>
      <c r="C22" s="49" t="s">
        <v>14</v>
      </c>
      <c r="D22" s="9" t="s">
        <v>16</v>
      </c>
      <c r="E22" s="10">
        <f>E23</f>
        <v>1198000</v>
      </c>
      <c r="F22" s="53">
        <f>F23</f>
        <v>1198000</v>
      </c>
    </row>
    <row r="23" spans="1:6" ht="22.5" x14ac:dyDescent="0.25">
      <c r="A23" s="17" t="s">
        <v>17</v>
      </c>
      <c r="B23" s="8" t="s">
        <v>4</v>
      </c>
      <c r="C23" s="49" t="s">
        <v>14</v>
      </c>
      <c r="D23" s="9" t="s">
        <v>18</v>
      </c>
      <c r="E23" s="10">
        <v>1198000</v>
      </c>
      <c r="F23" s="72">
        <v>1198000</v>
      </c>
    </row>
    <row r="24" spans="1:6" ht="45" x14ac:dyDescent="0.25">
      <c r="A24" s="16" t="s">
        <v>20</v>
      </c>
      <c r="B24" s="8" t="s">
        <v>4</v>
      </c>
      <c r="C24" s="47"/>
      <c r="D24" s="11"/>
      <c r="E24" s="13">
        <f>E29+E31+E35+E33</f>
        <v>12677000</v>
      </c>
      <c r="F24" s="76">
        <f>F29+F31+F35+F33</f>
        <v>12677000</v>
      </c>
    </row>
    <row r="25" spans="1:6" ht="45" x14ac:dyDescent="0.25">
      <c r="A25" s="16" t="s">
        <v>7</v>
      </c>
      <c r="B25" s="8" t="s">
        <v>4</v>
      </c>
      <c r="C25" s="48" t="s">
        <v>8</v>
      </c>
      <c r="D25" s="8"/>
      <c r="E25" s="10">
        <f>E26</f>
        <v>12677000</v>
      </c>
      <c r="F25" s="53">
        <f>F26</f>
        <v>12677000</v>
      </c>
    </row>
    <row r="26" spans="1:6" ht="33.75" x14ac:dyDescent="0.25">
      <c r="A26" s="17" t="s">
        <v>9</v>
      </c>
      <c r="B26" s="8" t="s">
        <v>4</v>
      </c>
      <c r="C26" s="49" t="s">
        <v>10</v>
      </c>
      <c r="D26" s="9"/>
      <c r="E26" s="10">
        <f t="shared" ref="E26:F28" si="1">E24</f>
        <v>12677000</v>
      </c>
      <c r="F26" s="53">
        <f t="shared" si="1"/>
        <v>12677000</v>
      </c>
    </row>
    <row r="27" spans="1:6" ht="22.5" x14ac:dyDescent="0.25">
      <c r="A27" s="17" t="s">
        <v>11</v>
      </c>
      <c r="B27" s="8" t="s">
        <v>4</v>
      </c>
      <c r="C27" s="49" t="s">
        <v>12</v>
      </c>
      <c r="D27" s="14"/>
      <c r="E27" s="10">
        <f>E28</f>
        <v>12677000</v>
      </c>
      <c r="F27" s="53">
        <f>F28</f>
        <v>12677000</v>
      </c>
    </row>
    <row r="28" spans="1:6" ht="22.5" x14ac:dyDescent="0.25">
      <c r="A28" s="17" t="s">
        <v>21</v>
      </c>
      <c r="B28" s="8" t="s">
        <v>4</v>
      </c>
      <c r="C28" s="49" t="s">
        <v>22</v>
      </c>
      <c r="D28" s="14"/>
      <c r="E28" s="10">
        <f t="shared" si="1"/>
        <v>12677000</v>
      </c>
      <c r="F28" s="53">
        <f t="shared" si="1"/>
        <v>12677000</v>
      </c>
    </row>
    <row r="29" spans="1:6" ht="56.25" x14ac:dyDescent="0.25">
      <c r="A29" s="17" t="s">
        <v>15</v>
      </c>
      <c r="B29" s="8" t="s">
        <v>4</v>
      </c>
      <c r="C29" s="49" t="s">
        <v>22</v>
      </c>
      <c r="D29" s="9" t="s">
        <v>16</v>
      </c>
      <c r="E29" s="10">
        <f>E30</f>
        <v>10362000</v>
      </c>
      <c r="F29" s="53">
        <f>F30</f>
        <v>10362000</v>
      </c>
    </row>
    <row r="30" spans="1:6" ht="22.5" x14ac:dyDescent="0.25">
      <c r="A30" s="17" t="s">
        <v>17</v>
      </c>
      <c r="B30" s="8" t="s">
        <v>4</v>
      </c>
      <c r="C30" s="49" t="s">
        <v>22</v>
      </c>
      <c r="D30" s="9" t="s">
        <v>18</v>
      </c>
      <c r="E30" s="10">
        <v>10362000</v>
      </c>
      <c r="F30" s="72">
        <v>10362000</v>
      </c>
    </row>
    <row r="31" spans="1:6" ht="22.5" x14ac:dyDescent="0.25">
      <c r="A31" s="17" t="s">
        <v>23</v>
      </c>
      <c r="B31" s="8" t="s">
        <v>4</v>
      </c>
      <c r="C31" s="49" t="s">
        <v>22</v>
      </c>
      <c r="D31" s="9" t="s">
        <v>24</v>
      </c>
      <c r="E31" s="10">
        <f>E32</f>
        <v>1984000</v>
      </c>
      <c r="F31" s="53">
        <f>F32</f>
        <v>1984000</v>
      </c>
    </row>
    <row r="32" spans="1:6" ht="33.75" x14ac:dyDescent="0.25">
      <c r="A32" s="17" t="s">
        <v>25</v>
      </c>
      <c r="B32" s="8" t="s">
        <v>4</v>
      </c>
      <c r="C32" s="49" t="s">
        <v>22</v>
      </c>
      <c r="D32" s="9" t="s">
        <v>26</v>
      </c>
      <c r="E32" s="10">
        <v>1984000</v>
      </c>
      <c r="F32" s="72">
        <v>1984000</v>
      </c>
    </row>
    <row r="33" spans="1:6" s="60" customFormat="1" ht="22.5" x14ac:dyDescent="0.25">
      <c r="A33" s="17" t="s">
        <v>121</v>
      </c>
      <c r="B33" s="64" t="s">
        <v>4</v>
      </c>
      <c r="C33" s="65" t="s">
        <v>22</v>
      </c>
      <c r="D33" s="65" t="s">
        <v>123</v>
      </c>
      <c r="E33" s="10">
        <f>E34</f>
        <v>10000</v>
      </c>
      <c r="F33" s="53">
        <f>F34</f>
        <v>10000</v>
      </c>
    </row>
    <row r="34" spans="1:6" s="60" customFormat="1" ht="21" customHeight="1" x14ac:dyDescent="0.25">
      <c r="A34" s="17" t="s">
        <v>122</v>
      </c>
      <c r="B34" s="64" t="s">
        <v>4</v>
      </c>
      <c r="C34" s="65" t="s">
        <v>22</v>
      </c>
      <c r="D34" s="65" t="s">
        <v>124</v>
      </c>
      <c r="E34" s="10">
        <v>10000</v>
      </c>
      <c r="F34" s="72">
        <v>10000</v>
      </c>
    </row>
    <row r="35" spans="1:6" x14ac:dyDescent="0.25">
      <c r="A35" s="17" t="s">
        <v>27</v>
      </c>
      <c r="B35" s="8" t="s">
        <v>4</v>
      </c>
      <c r="C35" s="49" t="s">
        <v>22</v>
      </c>
      <c r="D35" s="9" t="s">
        <v>28</v>
      </c>
      <c r="E35" s="10">
        <f>E36</f>
        <v>321000</v>
      </c>
      <c r="F35" s="53">
        <f>F36</f>
        <v>321000</v>
      </c>
    </row>
    <row r="36" spans="1:6" x14ac:dyDescent="0.25">
      <c r="A36" s="17" t="s">
        <v>29</v>
      </c>
      <c r="B36" s="8" t="s">
        <v>4</v>
      </c>
      <c r="C36" s="49" t="s">
        <v>22</v>
      </c>
      <c r="D36" s="9" t="s">
        <v>30</v>
      </c>
      <c r="E36" s="10">
        <v>321000</v>
      </c>
      <c r="F36" s="72">
        <v>321000</v>
      </c>
    </row>
    <row r="37" spans="1:6" s="7" customFormat="1" x14ac:dyDescent="0.25">
      <c r="A37" s="15" t="s">
        <v>31</v>
      </c>
      <c r="B37" s="12" t="s">
        <v>4</v>
      </c>
      <c r="C37" s="46"/>
      <c r="D37" s="12"/>
      <c r="E37" s="13">
        <f t="shared" ref="E37:F43" si="2">E38</f>
        <v>0</v>
      </c>
      <c r="F37" s="52">
        <f t="shared" si="2"/>
        <v>0</v>
      </c>
    </row>
    <row r="38" spans="1:6" x14ac:dyDescent="0.25">
      <c r="A38" s="16" t="s">
        <v>32</v>
      </c>
      <c r="B38" s="8" t="s">
        <v>4</v>
      </c>
      <c r="C38" s="47"/>
      <c r="D38" s="11"/>
      <c r="E38" s="10">
        <f t="shared" si="2"/>
        <v>0</v>
      </c>
      <c r="F38" s="72">
        <f t="shared" si="2"/>
        <v>0</v>
      </c>
    </row>
    <row r="39" spans="1:6" ht="45" x14ac:dyDescent="0.25">
      <c r="A39" s="16" t="s">
        <v>7</v>
      </c>
      <c r="B39" s="8" t="s">
        <v>4</v>
      </c>
      <c r="C39" s="48" t="s">
        <v>8</v>
      </c>
      <c r="D39" s="8"/>
      <c r="E39" s="10">
        <f t="shared" si="2"/>
        <v>0</v>
      </c>
      <c r="F39" s="72">
        <f t="shared" si="2"/>
        <v>0</v>
      </c>
    </row>
    <row r="40" spans="1:6" ht="33.75" x14ac:dyDescent="0.25">
      <c r="A40" s="17" t="s">
        <v>9</v>
      </c>
      <c r="B40" s="8" t="s">
        <v>4</v>
      </c>
      <c r="C40" s="49" t="s">
        <v>10</v>
      </c>
      <c r="D40" s="9"/>
      <c r="E40" s="10">
        <f t="shared" si="2"/>
        <v>0</v>
      </c>
      <c r="F40" s="72">
        <f t="shared" si="2"/>
        <v>0</v>
      </c>
    </row>
    <row r="41" spans="1:6" ht="22.5" x14ac:dyDescent="0.25">
      <c r="A41" s="17" t="s">
        <v>11</v>
      </c>
      <c r="B41" s="8" t="s">
        <v>4</v>
      </c>
      <c r="C41" s="49" t="s">
        <v>12</v>
      </c>
      <c r="D41" s="14"/>
      <c r="E41" s="10">
        <f t="shared" si="2"/>
        <v>0</v>
      </c>
      <c r="F41" s="72">
        <f t="shared" si="2"/>
        <v>0</v>
      </c>
    </row>
    <row r="42" spans="1:6" ht="33.75" x14ac:dyDescent="0.25">
      <c r="A42" s="17" t="s">
        <v>33</v>
      </c>
      <c r="B42" s="8" t="s">
        <v>4</v>
      </c>
      <c r="C42" s="49" t="s">
        <v>34</v>
      </c>
      <c r="D42" s="14"/>
      <c r="E42" s="10">
        <f t="shared" si="2"/>
        <v>0</v>
      </c>
      <c r="F42" s="72">
        <f t="shared" si="2"/>
        <v>0</v>
      </c>
    </row>
    <row r="43" spans="1:6" ht="56.25" x14ac:dyDescent="0.25">
      <c r="A43" s="17" t="s">
        <v>15</v>
      </c>
      <c r="B43" s="8" t="s">
        <v>4</v>
      </c>
      <c r="C43" s="49" t="s">
        <v>34</v>
      </c>
      <c r="D43" s="9" t="s">
        <v>16</v>
      </c>
      <c r="E43" s="10">
        <f t="shared" si="2"/>
        <v>0</v>
      </c>
      <c r="F43" s="54">
        <f t="shared" si="2"/>
        <v>0</v>
      </c>
    </row>
    <row r="44" spans="1:6" ht="22.5" x14ac:dyDescent="0.25">
      <c r="A44" s="17" t="s">
        <v>17</v>
      </c>
      <c r="B44" s="8" t="s">
        <v>4</v>
      </c>
      <c r="C44" s="49" t="s">
        <v>34</v>
      </c>
      <c r="D44" s="9" t="s">
        <v>18</v>
      </c>
      <c r="E44" s="10">
        <v>0</v>
      </c>
      <c r="F44" s="54">
        <v>0</v>
      </c>
    </row>
    <row r="45" spans="1:6" ht="22.5" x14ac:dyDescent="0.25">
      <c r="A45" s="17" t="s">
        <v>23</v>
      </c>
      <c r="B45" s="8" t="s">
        <v>4</v>
      </c>
      <c r="C45" s="49" t="s">
        <v>34</v>
      </c>
      <c r="D45" s="9" t="s">
        <v>24</v>
      </c>
      <c r="E45" s="10">
        <v>0</v>
      </c>
      <c r="F45" s="72">
        <v>0</v>
      </c>
    </row>
    <row r="46" spans="1:6" ht="33.75" x14ac:dyDescent="0.25">
      <c r="A46" s="17" t="s">
        <v>25</v>
      </c>
      <c r="B46" s="8" t="s">
        <v>4</v>
      </c>
      <c r="C46" s="49" t="s">
        <v>34</v>
      </c>
      <c r="D46" s="9" t="s">
        <v>26</v>
      </c>
      <c r="E46" s="10">
        <v>0</v>
      </c>
      <c r="F46" s="72">
        <v>0</v>
      </c>
    </row>
    <row r="47" spans="1:6" s="7" customFormat="1" ht="22.5" x14ac:dyDescent="0.25">
      <c r="A47" s="15" t="s">
        <v>36</v>
      </c>
      <c r="B47" s="12" t="s">
        <v>4</v>
      </c>
      <c r="C47" s="46"/>
      <c r="D47" s="12"/>
      <c r="E47" s="13">
        <f t="shared" ref="E47:F55" si="3">E48</f>
        <v>1800000</v>
      </c>
      <c r="F47" s="52">
        <f t="shared" si="3"/>
        <v>1800000</v>
      </c>
    </row>
    <row r="48" spans="1:6" ht="33.75" x14ac:dyDescent="0.25">
      <c r="A48" s="16" t="s">
        <v>37</v>
      </c>
      <c r="B48" s="8" t="s">
        <v>4</v>
      </c>
      <c r="C48" s="47"/>
      <c r="D48" s="11"/>
      <c r="E48" s="10">
        <f t="shared" si="3"/>
        <v>1800000</v>
      </c>
      <c r="F48" s="54">
        <f t="shared" si="3"/>
        <v>1800000</v>
      </c>
    </row>
    <row r="49" spans="1:6" ht="45" x14ac:dyDescent="0.25">
      <c r="A49" s="16" t="s">
        <v>38</v>
      </c>
      <c r="B49" s="8" t="s">
        <v>4</v>
      </c>
      <c r="C49" s="48" t="s">
        <v>39</v>
      </c>
      <c r="D49" s="8"/>
      <c r="E49" s="10">
        <f t="shared" si="3"/>
        <v>1800000</v>
      </c>
      <c r="F49" s="54">
        <f t="shared" si="3"/>
        <v>1800000</v>
      </c>
    </row>
    <row r="50" spans="1:6" ht="45" x14ac:dyDescent="0.25">
      <c r="A50" s="17" t="s">
        <v>40</v>
      </c>
      <c r="B50" s="8" t="s">
        <v>4</v>
      </c>
      <c r="C50" s="49" t="s">
        <v>41</v>
      </c>
      <c r="D50" s="9"/>
      <c r="E50" s="10">
        <f t="shared" si="3"/>
        <v>1800000</v>
      </c>
      <c r="F50" s="54">
        <f t="shared" si="3"/>
        <v>1800000</v>
      </c>
    </row>
    <row r="51" spans="1:6" ht="45" x14ac:dyDescent="0.25">
      <c r="A51" s="17" t="s">
        <v>42</v>
      </c>
      <c r="B51" s="8" t="s">
        <v>4</v>
      </c>
      <c r="C51" s="49" t="s">
        <v>43</v>
      </c>
      <c r="D51" s="14"/>
      <c r="E51" s="10">
        <f t="shared" si="3"/>
        <v>1800000</v>
      </c>
      <c r="F51" s="54">
        <f t="shared" si="3"/>
        <v>1800000</v>
      </c>
    </row>
    <row r="52" spans="1:6" ht="22.5" x14ac:dyDescent="0.25">
      <c r="A52" s="17" t="s">
        <v>44</v>
      </c>
      <c r="B52" s="8" t="s">
        <v>4</v>
      </c>
      <c r="C52" s="49" t="s">
        <v>45</v>
      </c>
      <c r="D52" s="14"/>
      <c r="E52" s="10">
        <f>E53+E55</f>
        <v>1800000</v>
      </c>
      <c r="F52" s="72">
        <f>F53+F55</f>
        <v>1800000</v>
      </c>
    </row>
    <row r="53" spans="1:6" s="63" customFormat="1" ht="56.25" x14ac:dyDescent="0.25">
      <c r="A53" s="69" t="s">
        <v>15</v>
      </c>
      <c r="B53" s="8">
        <v>791</v>
      </c>
      <c r="C53" s="49" t="s">
        <v>45</v>
      </c>
      <c r="D53" s="70">
        <v>100</v>
      </c>
      <c r="E53" s="10">
        <f>E54</f>
        <v>1424000</v>
      </c>
      <c r="F53" s="54">
        <f>F54</f>
        <v>1424000</v>
      </c>
    </row>
    <row r="54" spans="1:6" s="63" customFormat="1" ht="22.5" x14ac:dyDescent="0.25">
      <c r="A54" s="69" t="s">
        <v>125</v>
      </c>
      <c r="B54" s="8">
        <v>791</v>
      </c>
      <c r="C54" s="49" t="s">
        <v>45</v>
      </c>
      <c r="D54" s="70">
        <v>110</v>
      </c>
      <c r="E54" s="10">
        <v>1424000</v>
      </c>
      <c r="F54" s="54">
        <v>1424000</v>
      </c>
    </row>
    <row r="55" spans="1:6" ht="22.5" x14ac:dyDescent="0.25">
      <c r="A55" s="69" t="s">
        <v>23</v>
      </c>
      <c r="B55" s="8" t="s">
        <v>4</v>
      </c>
      <c r="C55" s="49" t="s">
        <v>45</v>
      </c>
      <c r="D55" s="9" t="s">
        <v>24</v>
      </c>
      <c r="E55" s="10">
        <f t="shared" si="3"/>
        <v>376000</v>
      </c>
      <c r="F55" s="54">
        <f t="shared" si="3"/>
        <v>376000</v>
      </c>
    </row>
    <row r="56" spans="1:6" ht="33.75" x14ac:dyDescent="0.25">
      <c r="A56" s="17" t="s">
        <v>25</v>
      </c>
      <c r="B56" s="8" t="s">
        <v>4</v>
      </c>
      <c r="C56" s="49" t="s">
        <v>45</v>
      </c>
      <c r="D56" s="9" t="s">
        <v>26</v>
      </c>
      <c r="E56" s="10">
        <v>376000</v>
      </c>
      <c r="F56" s="72">
        <v>376000</v>
      </c>
    </row>
    <row r="57" spans="1:6" s="7" customFormat="1" x14ac:dyDescent="0.25">
      <c r="A57" s="15" t="s">
        <v>46</v>
      </c>
      <c r="B57" s="12" t="s">
        <v>4</v>
      </c>
      <c r="C57" s="46"/>
      <c r="D57" s="12"/>
      <c r="E57" s="13">
        <f>E58+E66</f>
        <v>5600000</v>
      </c>
      <c r="F57" s="52">
        <f>F58+F66</f>
        <v>5600000</v>
      </c>
    </row>
    <row r="58" spans="1:6" x14ac:dyDescent="0.25">
      <c r="A58" s="16" t="s">
        <v>47</v>
      </c>
      <c r="B58" s="8" t="s">
        <v>4</v>
      </c>
      <c r="C58" s="47"/>
      <c r="D58" s="11"/>
      <c r="E58" s="10">
        <f t="shared" ref="E58:F63" si="4">E59</f>
        <v>5600000</v>
      </c>
      <c r="F58" s="72">
        <f t="shared" si="4"/>
        <v>5600000</v>
      </c>
    </row>
    <row r="59" spans="1:6" ht="45" x14ac:dyDescent="0.25">
      <c r="A59" s="16" t="s">
        <v>48</v>
      </c>
      <c r="B59" s="8" t="s">
        <v>4</v>
      </c>
      <c r="C59" s="48" t="s">
        <v>49</v>
      </c>
      <c r="D59" s="8"/>
      <c r="E59" s="10">
        <f t="shared" si="4"/>
        <v>5600000</v>
      </c>
      <c r="F59" s="72">
        <f t="shared" si="4"/>
        <v>5600000</v>
      </c>
    </row>
    <row r="60" spans="1:6" ht="45" x14ac:dyDescent="0.25">
      <c r="A60" s="17" t="s">
        <v>50</v>
      </c>
      <c r="B60" s="8" t="s">
        <v>4</v>
      </c>
      <c r="C60" s="49" t="s">
        <v>51</v>
      </c>
      <c r="D60" s="9"/>
      <c r="E60" s="10">
        <f t="shared" si="4"/>
        <v>5600000</v>
      </c>
      <c r="F60" s="72">
        <f t="shared" si="4"/>
        <v>5600000</v>
      </c>
    </row>
    <row r="61" spans="1:6" ht="33.75" x14ac:dyDescent="0.25">
      <c r="A61" s="17" t="s">
        <v>52</v>
      </c>
      <c r="B61" s="8" t="s">
        <v>4</v>
      </c>
      <c r="C61" s="49" t="s">
        <v>53</v>
      </c>
      <c r="D61" s="14"/>
      <c r="E61" s="10">
        <f t="shared" si="4"/>
        <v>5600000</v>
      </c>
      <c r="F61" s="72">
        <f t="shared" si="4"/>
        <v>5600000</v>
      </c>
    </row>
    <row r="62" spans="1:6" x14ac:dyDescent="0.25">
      <c r="A62" s="17" t="s">
        <v>54</v>
      </c>
      <c r="B62" s="8" t="s">
        <v>4</v>
      </c>
      <c r="C62" s="49" t="s">
        <v>55</v>
      </c>
      <c r="D62" s="14"/>
      <c r="E62" s="10">
        <f>E63+E65</f>
        <v>5600000</v>
      </c>
      <c r="F62" s="72">
        <f>F63+F65</f>
        <v>5600000</v>
      </c>
    </row>
    <row r="63" spans="1:6" ht="22.5" x14ac:dyDescent="0.25">
      <c r="A63" s="17" t="s">
        <v>23</v>
      </c>
      <c r="B63" s="8" t="s">
        <v>4</v>
      </c>
      <c r="C63" s="49" t="s">
        <v>55</v>
      </c>
      <c r="D63" s="9" t="s">
        <v>24</v>
      </c>
      <c r="E63" s="10">
        <f t="shared" si="4"/>
        <v>0</v>
      </c>
      <c r="F63" s="54">
        <f t="shared" si="4"/>
        <v>0</v>
      </c>
    </row>
    <row r="64" spans="1:6" ht="33.75" x14ac:dyDescent="0.25">
      <c r="A64" s="17" t="s">
        <v>25</v>
      </c>
      <c r="B64" s="8" t="s">
        <v>4</v>
      </c>
      <c r="C64" s="49" t="s">
        <v>55</v>
      </c>
      <c r="D64" s="9" t="s">
        <v>26</v>
      </c>
      <c r="E64" s="10">
        <v>0</v>
      </c>
      <c r="F64" s="72">
        <v>0</v>
      </c>
    </row>
    <row r="65" spans="1:6" s="63" customFormat="1" ht="33.75" x14ac:dyDescent="0.25">
      <c r="A65" s="69" t="s">
        <v>128</v>
      </c>
      <c r="B65" s="8" t="s">
        <v>4</v>
      </c>
      <c r="C65" s="49" t="s">
        <v>55</v>
      </c>
      <c r="D65" s="70">
        <v>600</v>
      </c>
      <c r="E65" s="10">
        <v>5600000</v>
      </c>
      <c r="F65" s="72">
        <v>5600000</v>
      </c>
    </row>
    <row r="66" spans="1:6" x14ac:dyDescent="0.25">
      <c r="A66" s="16" t="s">
        <v>56</v>
      </c>
      <c r="B66" s="8" t="s">
        <v>4</v>
      </c>
      <c r="C66" s="47"/>
      <c r="D66" s="11"/>
      <c r="E66" s="10">
        <f t="shared" ref="E66:F71" si="5">E67</f>
        <v>0</v>
      </c>
      <c r="F66" s="54">
        <f t="shared" si="5"/>
        <v>0</v>
      </c>
    </row>
    <row r="67" spans="1:6" x14ac:dyDescent="0.25">
      <c r="A67" s="16" t="s">
        <v>57</v>
      </c>
      <c r="B67" s="8" t="s">
        <v>4</v>
      </c>
      <c r="C67" s="48" t="s">
        <v>58</v>
      </c>
      <c r="D67" s="8"/>
      <c r="E67" s="10">
        <f t="shared" si="5"/>
        <v>0</v>
      </c>
      <c r="F67" s="54">
        <f t="shared" si="5"/>
        <v>0</v>
      </c>
    </row>
    <row r="68" spans="1:6" x14ac:dyDescent="0.25">
      <c r="A68" s="17" t="s">
        <v>57</v>
      </c>
      <c r="B68" s="8" t="s">
        <v>4</v>
      </c>
      <c r="C68" s="49" t="s">
        <v>59</v>
      </c>
      <c r="D68" s="9"/>
      <c r="E68" s="10">
        <f t="shared" si="5"/>
        <v>0</v>
      </c>
      <c r="F68" s="54">
        <f t="shared" si="5"/>
        <v>0</v>
      </c>
    </row>
    <row r="69" spans="1:6" x14ac:dyDescent="0.25">
      <c r="A69" s="17" t="s">
        <v>57</v>
      </c>
      <c r="B69" s="8" t="s">
        <v>4</v>
      </c>
      <c r="C69" s="49" t="s">
        <v>60</v>
      </c>
      <c r="D69" s="14"/>
      <c r="E69" s="10">
        <f t="shared" si="5"/>
        <v>0</v>
      </c>
      <c r="F69" s="54">
        <f t="shared" si="5"/>
        <v>0</v>
      </c>
    </row>
    <row r="70" spans="1:6" ht="22.5" x14ac:dyDescent="0.25">
      <c r="A70" s="17" t="s">
        <v>61</v>
      </c>
      <c r="B70" s="8" t="s">
        <v>4</v>
      </c>
      <c r="C70" s="49" t="s">
        <v>62</v>
      </c>
      <c r="D70" s="14"/>
      <c r="E70" s="10">
        <f t="shared" si="5"/>
        <v>0</v>
      </c>
      <c r="F70" s="54">
        <f t="shared" si="5"/>
        <v>0</v>
      </c>
    </row>
    <row r="71" spans="1:6" ht="22.5" x14ac:dyDescent="0.25">
      <c r="A71" s="17" t="s">
        <v>23</v>
      </c>
      <c r="B71" s="8" t="s">
        <v>4</v>
      </c>
      <c r="C71" s="49" t="s">
        <v>62</v>
      </c>
      <c r="D71" s="9" t="s">
        <v>24</v>
      </c>
      <c r="E71" s="10">
        <f t="shared" si="5"/>
        <v>0</v>
      </c>
      <c r="F71" s="54">
        <f t="shared" si="5"/>
        <v>0</v>
      </c>
    </row>
    <row r="72" spans="1:6" ht="33.75" x14ac:dyDescent="0.25">
      <c r="A72" s="17" t="s">
        <v>25</v>
      </c>
      <c r="B72" s="8" t="s">
        <v>4</v>
      </c>
      <c r="C72" s="49" t="s">
        <v>62</v>
      </c>
      <c r="D72" s="9" t="s">
        <v>26</v>
      </c>
      <c r="E72" s="10">
        <f>E73</f>
        <v>0</v>
      </c>
      <c r="F72" s="54">
        <f>F73</f>
        <v>0</v>
      </c>
    </row>
    <row r="73" spans="1:6" x14ac:dyDescent="0.25">
      <c r="A73" s="17" t="s">
        <v>19</v>
      </c>
      <c r="B73" s="8" t="s">
        <v>4</v>
      </c>
      <c r="C73" s="49" t="s">
        <v>62</v>
      </c>
      <c r="D73" s="9" t="s">
        <v>35</v>
      </c>
      <c r="E73" s="10">
        <v>0</v>
      </c>
      <c r="F73" s="54">
        <v>0</v>
      </c>
    </row>
    <row r="74" spans="1:6" s="7" customFormat="1" x14ac:dyDescent="0.25">
      <c r="A74" s="15" t="s">
        <v>63</v>
      </c>
      <c r="B74" s="12" t="s">
        <v>4</v>
      </c>
      <c r="C74" s="46"/>
      <c r="D74" s="12"/>
      <c r="E74" s="13">
        <f>E83+E90+E75</f>
        <v>34765200</v>
      </c>
      <c r="F74" s="52">
        <f>F83+F90+F75</f>
        <v>34143800</v>
      </c>
    </row>
    <row r="75" spans="1:6" s="7" customFormat="1" x14ac:dyDescent="0.25">
      <c r="A75" s="42" t="s">
        <v>112</v>
      </c>
      <c r="B75" s="32" t="s">
        <v>4</v>
      </c>
      <c r="C75" s="50"/>
      <c r="D75" s="56"/>
      <c r="E75" s="43">
        <f>E82</f>
        <v>100000</v>
      </c>
      <c r="F75" s="55">
        <f>F82</f>
        <v>100000</v>
      </c>
    </row>
    <row r="76" spans="1:6" s="7" customFormat="1" ht="44.25" customHeight="1" x14ac:dyDescent="0.25">
      <c r="A76" s="42" t="s">
        <v>113</v>
      </c>
      <c r="B76" s="32" t="s">
        <v>4</v>
      </c>
      <c r="C76" s="34" t="s">
        <v>114</v>
      </c>
      <c r="D76" s="56"/>
      <c r="E76" s="43">
        <f>E75</f>
        <v>100000</v>
      </c>
      <c r="F76" s="55">
        <f>F75</f>
        <v>100000</v>
      </c>
    </row>
    <row r="77" spans="1:6" s="7" customFormat="1" ht="33.75" x14ac:dyDescent="0.25">
      <c r="A77" s="42" t="s">
        <v>115</v>
      </c>
      <c r="B77" s="32" t="s">
        <v>4</v>
      </c>
      <c r="C77" s="35" t="s">
        <v>116</v>
      </c>
      <c r="D77" s="56"/>
      <c r="E77" s="43">
        <f t="shared" ref="E77:F81" si="6">E76</f>
        <v>100000</v>
      </c>
      <c r="F77" s="55">
        <f t="shared" si="6"/>
        <v>100000</v>
      </c>
    </row>
    <row r="78" spans="1:6" s="7" customFormat="1" ht="33.75" x14ac:dyDescent="0.25">
      <c r="A78" s="42" t="s">
        <v>117</v>
      </c>
      <c r="B78" s="32" t="s">
        <v>4</v>
      </c>
      <c r="C78" s="35" t="s">
        <v>118</v>
      </c>
      <c r="D78" s="56"/>
      <c r="E78" s="43">
        <f t="shared" si="6"/>
        <v>100000</v>
      </c>
      <c r="F78" s="55">
        <f t="shared" si="6"/>
        <v>100000</v>
      </c>
    </row>
    <row r="79" spans="1:6" s="7" customFormat="1" ht="45" x14ac:dyDescent="0.25">
      <c r="A79" s="42" t="s">
        <v>119</v>
      </c>
      <c r="B79" s="32" t="s">
        <v>4</v>
      </c>
      <c r="C79" s="35" t="s">
        <v>120</v>
      </c>
      <c r="D79" s="56"/>
      <c r="E79" s="43">
        <f t="shared" si="6"/>
        <v>100000</v>
      </c>
      <c r="F79" s="55">
        <f t="shared" si="6"/>
        <v>100000</v>
      </c>
    </row>
    <row r="80" spans="1:6" s="7" customFormat="1" ht="22.5" x14ac:dyDescent="0.25">
      <c r="A80" s="42" t="s">
        <v>23</v>
      </c>
      <c r="B80" s="32" t="s">
        <v>4</v>
      </c>
      <c r="C80" s="35" t="s">
        <v>120</v>
      </c>
      <c r="D80" s="57" t="s">
        <v>24</v>
      </c>
      <c r="E80" s="43">
        <f t="shared" si="6"/>
        <v>100000</v>
      </c>
      <c r="F80" s="55">
        <f t="shared" si="6"/>
        <v>100000</v>
      </c>
    </row>
    <row r="81" spans="1:6" s="7" customFormat="1" ht="33.75" x14ac:dyDescent="0.25">
      <c r="A81" s="42" t="s">
        <v>25</v>
      </c>
      <c r="B81" s="32" t="s">
        <v>4</v>
      </c>
      <c r="C81" s="35" t="s">
        <v>120</v>
      </c>
      <c r="D81" s="57" t="s">
        <v>26</v>
      </c>
      <c r="E81" s="43">
        <f t="shared" si="6"/>
        <v>100000</v>
      </c>
      <c r="F81" s="55">
        <f t="shared" si="6"/>
        <v>100000</v>
      </c>
    </row>
    <row r="82" spans="1:6" s="7" customFormat="1" x14ac:dyDescent="0.25">
      <c r="A82" s="42" t="s">
        <v>19</v>
      </c>
      <c r="B82" s="32" t="s">
        <v>4</v>
      </c>
      <c r="C82" s="35" t="s">
        <v>120</v>
      </c>
      <c r="D82" s="57" t="s">
        <v>35</v>
      </c>
      <c r="E82" s="43">
        <v>100000</v>
      </c>
      <c r="F82" s="55">
        <v>100000</v>
      </c>
    </row>
    <row r="83" spans="1:6" x14ac:dyDescent="0.25">
      <c r="A83" s="16" t="s">
        <v>64</v>
      </c>
      <c r="B83" s="8" t="s">
        <v>4</v>
      </c>
      <c r="C83" s="47"/>
      <c r="D83" s="11"/>
      <c r="E83" s="10">
        <f>E84</f>
        <v>0</v>
      </c>
      <c r="F83" s="54">
        <f t="shared" ref="E83:F88" si="7">F84</f>
        <v>0</v>
      </c>
    </row>
    <row r="84" spans="1:6" ht="33.75" x14ac:dyDescent="0.25">
      <c r="A84" s="16" t="s">
        <v>65</v>
      </c>
      <c r="B84" s="8" t="s">
        <v>4</v>
      </c>
      <c r="C84" s="48" t="s">
        <v>66</v>
      </c>
      <c r="D84" s="8"/>
      <c r="E84" s="10">
        <f t="shared" si="7"/>
        <v>0</v>
      </c>
      <c r="F84" s="54">
        <f t="shared" si="7"/>
        <v>0</v>
      </c>
    </row>
    <row r="85" spans="1:6" ht="33.75" x14ac:dyDescent="0.25">
      <c r="A85" s="17" t="s">
        <v>67</v>
      </c>
      <c r="B85" s="8" t="s">
        <v>4</v>
      </c>
      <c r="C85" s="49" t="s">
        <v>68</v>
      </c>
      <c r="D85" s="9"/>
      <c r="E85" s="10">
        <f t="shared" si="7"/>
        <v>0</v>
      </c>
      <c r="F85" s="54">
        <f t="shared" si="7"/>
        <v>0</v>
      </c>
    </row>
    <row r="86" spans="1:6" ht="33.75" x14ac:dyDescent="0.25">
      <c r="A86" s="17" t="s">
        <v>69</v>
      </c>
      <c r="B86" s="8" t="s">
        <v>4</v>
      </c>
      <c r="C86" s="49" t="s">
        <v>70</v>
      </c>
      <c r="D86" s="14"/>
      <c r="E86" s="10">
        <f t="shared" si="7"/>
        <v>0</v>
      </c>
      <c r="F86" s="54">
        <f t="shared" si="7"/>
        <v>0</v>
      </c>
    </row>
    <row r="87" spans="1:6" x14ac:dyDescent="0.25">
      <c r="A87" s="17" t="s">
        <v>71</v>
      </c>
      <c r="B87" s="8" t="s">
        <v>4</v>
      </c>
      <c r="C87" s="49" t="s">
        <v>72</v>
      </c>
      <c r="D87" s="14"/>
      <c r="E87" s="10">
        <f t="shared" si="7"/>
        <v>0</v>
      </c>
      <c r="F87" s="54">
        <f t="shared" si="7"/>
        <v>0</v>
      </c>
    </row>
    <row r="88" spans="1:6" ht="22.5" x14ac:dyDescent="0.25">
      <c r="A88" s="17" t="s">
        <v>23</v>
      </c>
      <c r="B88" s="8" t="s">
        <v>4</v>
      </c>
      <c r="C88" s="49" t="s">
        <v>72</v>
      </c>
      <c r="D88" s="9" t="s">
        <v>24</v>
      </c>
      <c r="E88" s="10">
        <f t="shared" si="7"/>
        <v>0</v>
      </c>
      <c r="F88" s="54">
        <f t="shared" si="7"/>
        <v>0</v>
      </c>
    </row>
    <row r="89" spans="1:6" ht="33.75" x14ac:dyDescent="0.25">
      <c r="A89" s="17" t="s">
        <v>25</v>
      </c>
      <c r="B89" s="8" t="s">
        <v>4</v>
      </c>
      <c r="C89" s="49" t="s">
        <v>72</v>
      </c>
      <c r="D89" s="9" t="s">
        <v>26</v>
      </c>
      <c r="E89" s="10">
        <v>0</v>
      </c>
      <c r="F89" s="54">
        <v>0</v>
      </c>
    </row>
    <row r="90" spans="1:6" x14ac:dyDescent="0.25">
      <c r="A90" s="16" t="s">
        <v>73</v>
      </c>
      <c r="B90" s="8" t="s">
        <v>4</v>
      </c>
      <c r="C90" s="47"/>
      <c r="D90" s="11"/>
      <c r="E90" s="10">
        <f t="shared" ref="E90:F93" si="8">E91</f>
        <v>34665200</v>
      </c>
      <c r="F90" s="72">
        <f t="shared" si="8"/>
        <v>34043800</v>
      </c>
    </row>
    <row r="91" spans="1:6" ht="33.75" x14ac:dyDescent="0.25">
      <c r="A91" s="16" t="s">
        <v>127</v>
      </c>
      <c r="B91" s="8" t="s">
        <v>4</v>
      </c>
      <c r="C91" s="48" t="s">
        <v>74</v>
      </c>
      <c r="D91" s="8"/>
      <c r="E91" s="10">
        <f t="shared" si="8"/>
        <v>34665200</v>
      </c>
      <c r="F91" s="54">
        <f t="shared" si="8"/>
        <v>34043800</v>
      </c>
    </row>
    <row r="92" spans="1:6" ht="33.75" x14ac:dyDescent="0.25">
      <c r="A92" s="17" t="s">
        <v>75</v>
      </c>
      <c r="B92" s="8" t="s">
        <v>4</v>
      </c>
      <c r="C92" s="49" t="s">
        <v>76</v>
      </c>
      <c r="D92" s="9"/>
      <c r="E92" s="10">
        <f t="shared" si="8"/>
        <v>34665200</v>
      </c>
      <c r="F92" s="54">
        <f t="shared" si="8"/>
        <v>34043800</v>
      </c>
    </row>
    <row r="93" spans="1:6" ht="33.75" x14ac:dyDescent="0.25">
      <c r="A93" s="17" t="s">
        <v>77</v>
      </c>
      <c r="B93" s="8" t="s">
        <v>4</v>
      </c>
      <c r="C93" s="49" t="s">
        <v>78</v>
      </c>
      <c r="D93" s="14"/>
      <c r="E93" s="10">
        <f t="shared" si="8"/>
        <v>34665200</v>
      </c>
      <c r="F93" s="54">
        <f t="shared" si="8"/>
        <v>34043800</v>
      </c>
    </row>
    <row r="94" spans="1:6" ht="22.5" x14ac:dyDescent="0.25">
      <c r="A94" s="17" t="s">
        <v>79</v>
      </c>
      <c r="B94" s="8" t="s">
        <v>4</v>
      </c>
      <c r="C94" s="49" t="s">
        <v>80</v>
      </c>
      <c r="D94" s="14"/>
      <c r="E94" s="10">
        <f>E97+E99+E102</f>
        <v>34665200</v>
      </c>
      <c r="F94" s="72">
        <f>F97+F99+F102</f>
        <v>34043800</v>
      </c>
    </row>
    <row r="95" spans="1:6" s="63" customFormat="1" ht="56.25" x14ac:dyDescent="0.25">
      <c r="A95" s="17" t="s">
        <v>15</v>
      </c>
      <c r="B95" s="64" t="s">
        <v>4</v>
      </c>
      <c r="C95" s="65" t="s">
        <v>80</v>
      </c>
      <c r="D95" s="65" t="s">
        <v>16</v>
      </c>
      <c r="E95" s="10">
        <f>E96</f>
        <v>0</v>
      </c>
      <c r="F95" s="54">
        <f>F96</f>
        <v>0</v>
      </c>
    </row>
    <row r="96" spans="1:6" s="63" customFormat="1" ht="22.5" x14ac:dyDescent="0.25">
      <c r="A96" s="17" t="s">
        <v>125</v>
      </c>
      <c r="B96" s="64" t="s">
        <v>4</v>
      </c>
      <c r="C96" s="65" t="s">
        <v>80</v>
      </c>
      <c r="D96" s="65" t="s">
        <v>126</v>
      </c>
      <c r="E96" s="10">
        <v>0</v>
      </c>
      <c r="F96" s="72">
        <v>0</v>
      </c>
    </row>
    <row r="97" spans="1:6" ht="22.5" x14ac:dyDescent="0.25">
      <c r="A97" s="17" t="s">
        <v>23</v>
      </c>
      <c r="B97" s="8" t="s">
        <v>4</v>
      </c>
      <c r="C97" s="49" t="s">
        <v>80</v>
      </c>
      <c r="D97" s="9" t="s">
        <v>24</v>
      </c>
      <c r="E97" s="10">
        <f>E98</f>
        <v>22065200</v>
      </c>
      <c r="F97" s="54">
        <f>F98</f>
        <v>21443800</v>
      </c>
    </row>
    <row r="98" spans="1:6" ht="33.75" x14ac:dyDescent="0.25">
      <c r="A98" s="17" t="s">
        <v>25</v>
      </c>
      <c r="B98" s="8" t="s">
        <v>4</v>
      </c>
      <c r="C98" s="49" t="s">
        <v>80</v>
      </c>
      <c r="D98" s="9" t="s">
        <v>26</v>
      </c>
      <c r="E98" s="10">
        <v>22065200</v>
      </c>
      <c r="F98" s="72">
        <v>21443800</v>
      </c>
    </row>
    <row r="99" spans="1:6" s="63" customFormat="1" ht="33.75" x14ac:dyDescent="0.25">
      <c r="A99" s="69" t="s">
        <v>128</v>
      </c>
      <c r="B99" s="8">
        <v>791</v>
      </c>
      <c r="C99" s="49" t="s">
        <v>80</v>
      </c>
      <c r="D99" s="70">
        <v>600</v>
      </c>
      <c r="E99" s="10">
        <v>12000000</v>
      </c>
      <c r="F99" s="54">
        <v>12000000</v>
      </c>
    </row>
    <row r="100" spans="1:6" x14ac:dyDescent="0.25">
      <c r="A100" s="17" t="s">
        <v>27</v>
      </c>
      <c r="B100" s="8" t="s">
        <v>4</v>
      </c>
      <c r="C100" s="49" t="s">
        <v>80</v>
      </c>
      <c r="D100" s="9" t="s">
        <v>28</v>
      </c>
      <c r="E100" s="10">
        <f>E101</f>
        <v>0</v>
      </c>
      <c r="F100" s="54">
        <f>F101</f>
        <v>0</v>
      </c>
    </row>
    <row r="101" spans="1:6" x14ac:dyDescent="0.25">
      <c r="A101" s="17" t="s">
        <v>29</v>
      </c>
      <c r="B101" s="8" t="s">
        <v>4</v>
      </c>
      <c r="C101" s="49" t="s">
        <v>80</v>
      </c>
      <c r="D101" s="9" t="s">
        <v>30</v>
      </c>
      <c r="E101" s="10">
        <v>0</v>
      </c>
      <c r="F101" s="54">
        <v>0</v>
      </c>
    </row>
    <row r="102" spans="1:6" ht="78.75" x14ac:dyDescent="0.25">
      <c r="A102" s="17" t="s">
        <v>81</v>
      </c>
      <c r="B102" s="8" t="s">
        <v>4</v>
      </c>
      <c r="C102" s="49" t="s">
        <v>82</v>
      </c>
      <c r="D102" s="14"/>
      <c r="E102" s="10">
        <f t="shared" ref="E102:F103" si="9">E103</f>
        <v>600000</v>
      </c>
      <c r="F102" s="54">
        <f t="shared" si="9"/>
        <v>600000</v>
      </c>
    </row>
    <row r="103" spans="1:6" ht="22.5" x14ac:dyDescent="0.25">
      <c r="A103" s="17" t="s">
        <v>23</v>
      </c>
      <c r="B103" s="8" t="s">
        <v>4</v>
      </c>
      <c r="C103" s="49" t="s">
        <v>82</v>
      </c>
      <c r="D103" s="9" t="s">
        <v>24</v>
      </c>
      <c r="E103" s="10">
        <f t="shared" si="9"/>
        <v>600000</v>
      </c>
      <c r="F103" s="54">
        <f t="shared" si="9"/>
        <v>600000</v>
      </c>
    </row>
    <row r="104" spans="1:6" ht="33.75" x14ac:dyDescent="0.25">
      <c r="A104" s="17" t="s">
        <v>25</v>
      </c>
      <c r="B104" s="8" t="s">
        <v>4</v>
      </c>
      <c r="C104" s="49" t="s">
        <v>82</v>
      </c>
      <c r="D104" s="9" t="s">
        <v>26</v>
      </c>
      <c r="E104" s="10">
        <v>600000</v>
      </c>
      <c r="F104" s="54">
        <v>600000</v>
      </c>
    </row>
    <row r="105" spans="1:6" s="7" customFormat="1" x14ac:dyDescent="0.25">
      <c r="A105" s="15" t="s">
        <v>83</v>
      </c>
      <c r="B105" s="12" t="s">
        <v>4</v>
      </c>
      <c r="C105" s="46"/>
      <c r="D105" s="12"/>
      <c r="E105" s="13">
        <f t="shared" ref="E105:F111" si="10">E106</f>
        <v>50000</v>
      </c>
      <c r="F105" s="52">
        <f t="shared" si="10"/>
        <v>50000</v>
      </c>
    </row>
    <row r="106" spans="1:6" ht="22.5" x14ac:dyDescent="0.25">
      <c r="A106" s="16" t="s">
        <v>84</v>
      </c>
      <c r="B106" s="8" t="s">
        <v>4</v>
      </c>
      <c r="C106" s="47"/>
      <c r="D106" s="11"/>
      <c r="E106" s="10">
        <f t="shared" si="10"/>
        <v>50000</v>
      </c>
      <c r="F106" s="54">
        <f t="shared" si="10"/>
        <v>50000</v>
      </c>
    </row>
    <row r="107" spans="1:6" ht="33.75" x14ac:dyDescent="0.25">
      <c r="A107" s="16" t="s">
        <v>127</v>
      </c>
      <c r="B107" s="8" t="s">
        <v>4</v>
      </c>
      <c r="C107" s="48" t="s">
        <v>74</v>
      </c>
      <c r="D107" s="8"/>
      <c r="E107" s="10">
        <f t="shared" si="10"/>
        <v>50000</v>
      </c>
      <c r="F107" s="54">
        <f t="shared" si="10"/>
        <v>50000</v>
      </c>
    </row>
    <row r="108" spans="1:6" ht="33.75" x14ac:dyDescent="0.25">
      <c r="A108" s="17" t="s">
        <v>75</v>
      </c>
      <c r="B108" s="8" t="s">
        <v>4</v>
      </c>
      <c r="C108" s="49" t="s">
        <v>76</v>
      </c>
      <c r="D108" s="9"/>
      <c r="E108" s="10">
        <f t="shared" si="10"/>
        <v>50000</v>
      </c>
      <c r="F108" s="54">
        <f t="shared" si="10"/>
        <v>50000</v>
      </c>
    </row>
    <row r="109" spans="1:6" ht="33.75" x14ac:dyDescent="0.25">
      <c r="A109" s="17" t="s">
        <v>77</v>
      </c>
      <c r="B109" s="8" t="s">
        <v>4</v>
      </c>
      <c r="C109" s="49" t="s">
        <v>78</v>
      </c>
      <c r="D109" s="14"/>
      <c r="E109" s="10">
        <f t="shared" si="10"/>
        <v>50000</v>
      </c>
      <c r="F109" s="54">
        <f t="shared" si="10"/>
        <v>50000</v>
      </c>
    </row>
    <row r="110" spans="1:6" ht="22.5" x14ac:dyDescent="0.25">
      <c r="A110" s="17" t="s">
        <v>85</v>
      </c>
      <c r="B110" s="8" t="s">
        <v>4</v>
      </c>
      <c r="C110" s="49" t="s">
        <v>86</v>
      </c>
      <c r="D110" s="14"/>
      <c r="E110" s="10">
        <f t="shared" si="10"/>
        <v>50000</v>
      </c>
      <c r="F110" s="54">
        <f t="shared" si="10"/>
        <v>50000</v>
      </c>
    </row>
    <row r="111" spans="1:6" ht="22.5" x14ac:dyDescent="0.25">
      <c r="A111" s="17" t="s">
        <v>23</v>
      </c>
      <c r="B111" s="8" t="s">
        <v>4</v>
      </c>
      <c r="C111" s="49" t="s">
        <v>86</v>
      </c>
      <c r="D111" s="9" t="s">
        <v>24</v>
      </c>
      <c r="E111" s="10">
        <f t="shared" si="10"/>
        <v>50000</v>
      </c>
      <c r="F111" s="54">
        <f t="shared" si="10"/>
        <v>50000</v>
      </c>
    </row>
    <row r="112" spans="1:6" ht="33.75" x14ac:dyDescent="0.25">
      <c r="A112" s="17" t="s">
        <v>25</v>
      </c>
      <c r="B112" s="8" t="s">
        <v>4</v>
      </c>
      <c r="C112" s="49" t="s">
        <v>86</v>
      </c>
      <c r="D112" s="9" t="s">
        <v>26</v>
      </c>
      <c r="E112" s="10">
        <v>50000</v>
      </c>
      <c r="F112" s="72">
        <v>50000</v>
      </c>
    </row>
    <row r="113" spans="1:6" s="7" customFormat="1" x14ac:dyDescent="0.25">
      <c r="A113" s="15" t="s">
        <v>87</v>
      </c>
      <c r="B113" s="12" t="s">
        <v>4</v>
      </c>
      <c r="C113" s="46"/>
      <c r="D113" s="12"/>
      <c r="E113" s="13">
        <f>E114</f>
        <v>100000</v>
      </c>
      <c r="F113" s="71">
        <f>F114</f>
        <v>100000</v>
      </c>
    </row>
    <row r="114" spans="1:6" x14ac:dyDescent="0.25">
      <c r="A114" s="16" t="s">
        <v>88</v>
      </c>
      <c r="B114" s="8" t="s">
        <v>4</v>
      </c>
      <c r="C114" s="47"/>
      <c r="D114" s="11"/>
      <c r="E114" s="10">
        <f t="shared" ref="E114:F119" si="11">E115</f>
        <v>100000</v>
      </c>
      <c r="F114" s="72">
        <f t="shared" si="11"/>
        <v>100000</v>
      </c>
    </row>
    <row r="115" spans="1:6" ht="33.75" x14ac:dyDescent="0.25">
      <c r="A115" s="16" t="s">
        <v>89</v>
      </c>
      <c r="B115" s="8" t="s">
        <v>4</v>
      </c>
      <c r="C115" s="48" t="s">
        <v>90</v>
      </c>
      <c r="D115" s="8"/>
      <c r="E115" s="10">
        <f t="shared" si="11"/>
        <v>100000</v>
      </c>
      <c r="F115" s="54">
        <f t="shared" si="11"/>
        <v>100000</v>
      </c>
    </row>
    <row r="116" spans="1:6" ht="33.75" x14ac:dyDescent="0.25">
      <c r="A116" s="17" t="s">
        <v>91</v>
      </c>
      <c r="B116" s="8" t="s">
        <v>4</v>
      </c>
      <c r="C116" s="49" t="s">
        <v>92</v>
      </c>
      <c r="D116" s="9"/>
      <c r="E116" s="10">
        <f t="shared" si="11"/>
        <v>100000</v>
      </c>
      <c r="F116" s="54">
        <f t="shared" si="11"/>
        <v>100000</v>
      </c>
    </row>
    <row r="117" spans="1:6" ht="22.5" x14ac:dyDescent="0.25">
      <c r="A117" s="17" t="s">
        <v>93</v>
      </c>
      <c r="B117" s="8" t="s">
        <v>4</v>
      </c>
      <c r="C117" s="49" t="s">
        <v>94</v>
      </c>
      <c r="D117" s="14"/>
      <c r="E117" s="10">
        <f t="shared" si="11"/>
        <v>100000</v>
      </c>
      <c r="F117" s="54">
        <f t="shared" si="11"/>
        <v>100000</v>
      </c>
    </row>
    <row r="118" spans="1:6" x14ac:dyDescent="0.25">
      <c r="A118" s="17" t="s">
        <v>95</v>
      </c>
      <c r="B118" s="8" t="s">
        <v>4</v>
      </c>
      <c r="C118" s="49" t="s">
        <v>96</v>
      </c>
      <c r="D118" s="14"/>
      <c r="E118" s="10">
        <f t="shared" si="11"/>
        <v>100000</v>
      </c>
      <c r="F118" s="54">
        <f t="shared" si="11"/>
        <v>100000</v>
      </c>
    </row>
    <row r="119" spans="1:6" ht="22.5" x14ac:dyDescent="0.25">
      <c r="A119" s="17" t="s">
        <v>23</v>
      </c>
      <c r="B119" s="8" t="s">
        <v>4</v>
      </c>
      <c r="C119" s="49" t="s">
        <v>96</v>
      </c>
      <c r="D119" s="9" t="s">
        <v>24</v>
      </c>
      <c r="E119" s="10">
        <f t="shared" si="11"/>
        <v>100000</v>
      </c>
      <c r="F119" s="54">
        <f t="shared" si="11"/>
        <v>100000</v>
      </c>
    </row>
    <row r="120" spans="1:6" ht="33.75" x14ac:dyDescent="0.25">
      <c r="A120" s="17" t="s">
        <v>25</v>
      </c>
      <c r="B120" s="8" t="s">
        <v>4</v>
      </c>
      <c r="C120" s="49" t="s">
        <v>96</v>
      </c>
      <c r="D120" s="9" t="s">
        <v>26</v>
      </c>
      <c r="E120" s="10">
        <v>100000</v>
      </c>
      <c r="F120" s="72">
        <v>100000</v>
      </c>
    </row>
    <row r="121" spans="1:6" s="7" customFormat="1" x14ac:dyDescent="0.25">
      <c r="A121" s="15" t="s">
        <v>97</v>
      </c>
      <c r="B121" s="12" t="s">
        <v>4</v>
      </c>
      <c r="C121" s="46"/>
      <c r="D121" s="12"/>
      <c r="E121" s="13">
        <f>E122</f>
        <v>100000</v>
      </c>
      <c r="F121" s="52">
        <f>F122</f>
        <v>100000</v>
      </c>
    </row>
    <row r="122" spans="1:6" x14ac:dyDescent="0.25">
      <c r="A122" s="16" t="s">
        <v>98</v>
      </c>
      <c r="B122" s="8" t="s">
        <v>4</v>
      </c>
      <c r="C122" s="47"/>
      <c r="D122" s="11"/>
      <c r="E122" s="10">
        <f>E123</f>
        <v>100000</v>
      </c>
      <c r="F122" s="54">
        <f>F123</f>
        <v>100000</v>
      </c>
    </row>
    <row r="123" spans="1:6" ht="33.75" x14ac:dyDescent="0.25">
      <c r="A123" s="16" t="s">
        <v>99</v>
      </c>
      <c r="B123" s="8" t="s">
        <v>4</v>
      </c>
      <c r="C123" s="48" t="s">
        <v>100</v>
      </c>
      <c r="D123" s="8"/>
      <c r="E123" s="10">
        <f>E124</f>
        <v>100000</v>
      </c>
      <c r="F123" s="54">
        <f t="shared" ref="E123:F127" si="12">F124</f>
        <v>100000</v>
      </c>
    </row>
    <row r="124" spans="1:6" ht="33.75" x14ac:dyDescent="0.25">
      <c r="A124" s="17" t="s">
        <v>101</v>
      </c>
      <c r="B124" s="8" t="s">
        <v>4</v>
      </c>
      <c r="C124" s="49" t="s">
        <v>102</v>
      </c>
      <c r="D124" s="9"/>
      <c r="E124" s="10">
        <f t="shared" si="12"/>
        <v>100000</v>
      </c>
      <c r="F124" s="54">
        <f t="shared" si="12"/>
        <v>100000</v>
      </c>
    </row>
    <row r="125" spans="1:6" ht="22.5" x14ac:dyDescent="0.25">
      <c r="A125" s="17" t="s">
        <v>103</v>
      </c>
      <c r="B125" s="8" t="s">
        <v>4</v>
      </c>
      <c r="C125" s="49" t="s">
        <v>104</v>
      </c>
      <c r="D125" s="14"/>
      <c r="E125" s="10">
        <f t="shared" si="12"/>
        <v>100000</v>
      </c>
      <c r="F125" s="54">
        <f t="shared" si="12"/>
        <v>100000</v>
      </c>
    </row>
    <row r="126" spans="1:6" ht="22.5" x14ac:dyDescent="0.25">
      <c r="A126" s="17" t="s">
        <v>105</v>
      </c>
      <c r="B126" s="8" t="s">
        <v>4</v>
      </c>
      <c r="C126" s="49" t="s">
        <v>106</v>
      </c>
      <c r="D126" s="14"/>
      <c r="E126" s="10">
        <f t="shared" si="12"/>
        <v>100000</v>
      </c>
      <c r="F126" s="54">
        <f t="shared" si="12"/>
        <v>100000</v>
      </c>
    </row>
    <row r="127" spans="1:6" ht="22.5" x14ac:dyDescent="0.25">
      <c r="A127" s="17" t="s">
        <v>23</v>
      </c>
      <c r="B127" s="8" t="s">
        <v>4</v>
      </c>
      <c r="C127" s="49" t="s">
        <v>106</v>
      </c>
      <c r="D127" s="9" t="s">
        <v>24</v>
      </c>
      <c r="E127" s="10">
        <f t="shared" si="12"/>
        <v>100000</v>
      </c>
      <c r="F127" s="54">
        <f t="shared" si="12"/>
        <v>100000</v>
      </c>
    </row>
    <row r="128" spans="1:6" ht="33.75" x14ac:dyDescent="0.25">
      <c r="A128" s="17" t="s">
        <v>25</v>
      </c>
      <c r="B128" s="8" t="s">
        <v>4</v>
      </c>
      <c r="C128" s="49" t="s">
        <v>106</v>
      </c>
      <c r="D128" s="9" t="s">
        <v>26</v>
      </c>
      <c r="E128" s="10">
        <v>100000</v>
      </c>
      <c r="F128" s="54">
        <v>100000</v>
      </c>
    </row>
    <row r="129" spans="1:6" x14ac:dyDescent="0.25">
      <c r="A129" s="18" t="s">
        <v>110</v>
      </c>
      <c r="B129" s="8">
        <v>791</v>
      </c>
      <c r="C129" s="49"/>
      <c r="D129" s="9"/>
      <c r="E129" s="10">
        <v>1028300</v>
      </c>
      <c r="F129" s="54">
        <v>2069200</v>
      </c>
    </row>
    <row r="130" spans="1:6" ht="15.75" thickBot="1" x14ac:dyDescent="0.3">
      <c r="A130" s="19" t="s">
        <v>110</v>
      </c>
      <c r="B130" s="20">
        <v>791</v>
      </c>
      <c r="C130" s="21"/>
      <c r="D130" s="21"/>
      <c r="E130" s="10">
        <v>1284400</v>
      </c>
      <c r="F130" s="22">
        <v>2603600</v>
      </c>
    </row>
    <row r="131" spans="1:6" ht="15.75" thickBot="1" x14ac:dyDescent="0.3">
      <c r="A131" s="109" t="s">
        <v>107</v>
      </c>
      <c r="B131" s="110"/>
      <c r="C131" s="110"/>
      <c r="D131" s="110"/>
      <c r="E131" s="23">
        <f>E16+E37+E47+E57+E74+E105+E113+E121+E130</f>
        <v>57574600</v>
      </c>
      <c r="F131" s="73">
        <f>F16+F37+F47+F57+F74+F105+F113+F121+F130</f>
        <v>58272400</v>
      </c>
    </row>
    <row r="132" spans="1:6" x14ac:dyDescent="0.25">
      <c r="A132" s="5"/>
      <c r="B132" s="5"/>
      <c r="C132" s="5"/>
      <c r="D132" s="5"/>
      <c r="E132" s="5"/>
      <c r="F132" s="5"/>
    </row>
    <row r="133" spans="1:6" x14ac:dyDescent="0.25">
      <c r="A133" s="106"/>
      <c r="B133" s="106"/>
      <c r="C133" s="106"/>
      <c r="D133" s="4"/>
      <c r="E133" s="4"/>
      <c r="F133" s="6"/>
    </row>
  </sheetData>
  <mergeCells count="10">
    <mergeCell ref="B1:F9"/>
    <mergeCell ref="A131:D131"/>
    <mergeCell ref="A133:C133"/>
    <mergeCell ref="E12:F12"/>
    <mergeCell ref="A10:F10"/>
    <mergeCell ref="A11:F11"/>
    <mergeCell ref="A12:A13"/>
    <mergeCell ref="B12:B13"/>
    <mergeCell ref="C12:C13"/>
    <mergeCell ref="D12:D13"/>
  </mergeCells>
  <pageMargins left="0.78740157480314965" right="0.39370078740157483" top="0.74803149606299213" bottom="0.39370078740157483" header="0.31496062992125984" footer="0"/>
  <pageSetup paperSize="9" scale="9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Приложение 7</vt:lpstr>
      <vt:lpstr>Приложение 8</vt:lpstr>
      <vt:lpstr>'Приложение 8'!Область_печати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2</cp:lastModifiedBy>
  <cp:lastPrinted>2022-12-26T08:10:00Z</cp:lastPrinted>
  <dcterms:created xsi:type="dcterms:W3CDTF">2021-04-12T14:52:46Z</dcterms:created>
  <dcterms:modified xsi:type="dcterms:W3CDTF">2022-12-26T08:10:20Z</dcterms:modified>
</cp:coreProperties>
</file>